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agov-my.sharepoint.com/personal/habarrick_pa_gov/Documents/Desktop/ESSER/"/>
    </mc:Choice>
  </mc:AlternateContent>
  <xr:revisionPtr revIDLastSave="0" documentId="8_{63D34585-D6C9-48CE-9A12-14C26DCEBA41}" xr6:coauthVersionLast="47" xr6:coauthVersionMax="47" xr10:uidLastSave="{00000000-0000-0000-0000-000000000000}"/>
  <bookViews>
    <workbookView xWindow="-108" yWindow="-108" windowWidth="23256" windowHeight="12576" xr2:uid="{52FA15D4-CBDA-4775-B7EA-AD0D01DC8D34}"/>
  </bookViews>
  <sheets>
    <sheet name="All LEAs" sheetId="3" r:id="rId1"/>
    <sheet name="High Need" sheetId="1" r:id="rId2"/>
    <sheet name="High Poverty" sheetId="2" r:id="rId3"/>
  </sheets>
  <definedNames>
    <definedName name="_xlnm._FilterDatabase" localSheetId="0" hidden="1">'All LEAs'!$A$7:$T$7</definedName>
    <definedName name="_xlnm._FilterDatabase" localSheetId="1" hidden="1">'High Need'!$A$9:$H$509</definedName>
    <definedName name="_xlnm._FilterDatabase" localSheetId="2" hidden="1">'High Poverty'!$A$14:$H$514</definedName>
    <definedName name="_xlnm.Print_Titles" localSheetId="1">'High Need'!$8:$10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08" i="3" l="1"/>
  <c r="H507" i="3"/>
  <c r="F507" i="3" l="1"/>
  <c r="J507" i="3" l="1"/>
  <c r="K385" i="3"/>
  <c r="L385" i="3" s="1"/>
  <c r="K506" i="3"/>
  <c r="L506" i="3" s="1"/>
  <c r="K505" i="3"/>
  <c r="L505" i="3" s="1"/>
  <c r="K504" i="3"/>
  <c r="L504" i="3" s="1"/>
  <c r="K485" i="3"/>
  <c r="L485" i="3" s="1"/>
  <c r="K503" i="3"/>
  <c r="L503" i="3" s="1"/>
  <c r="K502" i="3"/>
  <c r="L502" i="3" s="1"/>
  <c r="K288" i="3"/>
  <c r="L288" i="3" s="1"/>
  <c r="K17" i="3"/>
  <c r="L17" i="3" s="1"/>
  <c r="K501" i="3"/>
  <c r="L501" i="3" s="1"/>
  <c r="K500" i="3"/>
  <c r="L500" i="3" s="1"/>
  <c r="K499" i="3"/>
  <c r="L499" i="3" s="1"/>
  <c r="K498" i="3"/>
  <c r="L498" i="3" s="1"/>
  <c r="K497" i="3"/>
  <c r="L497" i="3" s="1"/>
  <c r="K496" i="3"/>
  <c r="L496" i="3" s="1"/>
  <c r="K495" i="3"/>
  <c r="L495" i="3" s="1"/>
  <c r="K494" i="3"/>
  <c r="L494" i="3" s="1"/>
  <c r="K493" i="3"/>
  <c r="L493" i="3" s="1"/>
  <c r="K492" i="3"/>
  <c r="L492" i="3" s="1"/>
  <c r="K491" i="3"/>
  <c r="L491" i="3" s="1"/>
  <c r="K490" i="3"/>
  <c r="L490" i="3" s="1"/>
  <c r="K489" i="3"/>
  <c r="L489" i="3" s="1"/>
  <c r="K488" i="3"/>
  <c r="L488" i="3" s="1"/>
  <c r="K486" i="3"/>
  <c r="L486" i="3" s="1"/>
  <c r="K484" i="3"/>
  <c r="L484" i="3" s="1"/>
  <c r="K483" i="3"/>
  <c r="L483" i="3" s="1"/>
  <c r="K482" i="3"/>
  <c r="L482" i="3" s="1"/>
  <c r="K481" i="3"/>
  <c r="L481" i="3" s="1"/>
  <c r="K480" i="3"/>
  <c r="L480" i="3" s="1"/>
  <c r="K479" i="3"/>
  <c r="L479" i="3" s="1"/>
  <c r="K478" i="3"/>
  <c r="L478" i="3" s="1"/>
  <c r="K477" i="3"/>
  <c r="L477" i="3" s="1"/>
  <c r="K476" i="3"/>
  <c r="L476" i="3" s="1"/>
  <c r="K475" i="3"/>
  <c r="L475" i="3" s="1"/>
  <c r="K474" i="3"/>
  <c r="L474" i="3" s="1"/>
  <c r="K473" i="3"/>
  <c r="L473" i="3" s="1"/>
  <c r="K470" i="3"/>
  <c r="L470" i="3" s="1"/>
  <c r="K472" i="3"/>
  <c r="L472" i="3" s="1"/>
  <c r="K471" i="3"/>
  <c r="L471" i="3" s="1"/>
  <c r="K469" i="3"/>
  <c r="L469" i="3" s="1"/>
  <c r="K468" i="3"/>
  <c r="L468" i="3" s="1"/>
  <c r="K467" i="3"/>
  <c r="L467" i="3" s="1"/>
  <c r="K466" i="3"/>
  <c r="L466" i="3" s="1"/>
  <c r="K465" i="3"/>
  <c r="L465" i="3" s="1"/>
  <c r="K464" i="3"/>
  <c r="L464" i="3" s="1"/>
  <c r="K463" i="3"/>
  <c r="L463" i="3" s="1"/>
  <c r="K462" i="3"/>
  <c r="L462" i="3" s="1"/>
  <c r="K461" i="3"/>
  <c r="L461" i="3" s="1"/>
  <c r="K460" i="3"/>
  <c r="L460" i="3" s="1"/>
  <c r="K459" i="3"/>
  <c r="L459" i="3" s="1"/>
  <c r="K458" i="3"/>
  <c r="L458" i="3" s="1"/>
  <c r="K457" i="3"/>
  <c r="L457" i="3" s="1"/>
  <c r="K456" i="3"/>
  <c r="L456" i="3" s="1"/>
  <c r="K455" i="3"/>
  <c r="L455" i="3" s="1"/>
  <c r="K454" i="3"/>
  <c r="L454" i="3" s="1"/>
  <c r="K453" i="3"/>
  <c r="L453" i="3" s="1"/>
  <c r="K452" i="3"/>
  <c r="L452" i="3" s="1"/>
  <c r="K451" i="3"/>
  <c r="L451" i="3" s="1"/>
  <c r="K450" i="3"/>
  <c r="L450" i="3" s="1"/>
  <c r="K449" i="3"/>
  <c r="L449" i="3" s="1"/>
  <c r="K448" i="3"/>
  <c r="L448" i="3" s="1"/>
  <c r="K447" i="3"/>
  <c r="L447" i="3" s="1"/>
  <c r="K446" i="3"/>
  <c r="L446" i="3" s="1"/>
  <c r="K425" i="3"/>
  <c r="L425" i="3" s="1"/>
  <c r="K445" i="3"/>
  <c r="L445" i="3" s="1"/>
  <c r="K444" i="3"/>
  <c r="L444" i="3" s="1"/>
  <c r="K443" i="3"/>
  <c r="L443" i="3" s="1"/>
  <c r="K442" i="3"/>
  <c r="L442" i="3" s="1"/>
  <c r="K440" i="3"/>
  <c r="L440" i="3" s="1"/>
  <c r="K441" i="3"/>
  <c r="L441" i="3" s="1"/>
  <c r="K439" i="3"/>
  <c r="L439" i="3" s="1"/>
  <c r="K438" i="3"/>
  <c r="L438" i="3" s="1"/>
  <c r="K437" i="3"/>
  <c r="L437" i="3" s="1"/>
  <c r="K435" i="3"/>
  <c r="L435" i="3" s="1"/>
  <c r="K434" i="3"/>
  <c r="L434" i="3" s="1"/>
  <c r="K433" i="3"/>
  <c r="L433" i="3" s="1"/>
  <c r="K432" i="3"/>
  <c r="L432" i="3" s="1"/>
  <c r="K431" i="3"/>
  <c r="L431" i="3" s="1"/>
  <c r="K430" i="3"/>
  <c r="L430" i="3" s="1"/>
  <c r="K429" i="3"/>
  <c r="L429" i="3" s="1"/>
  <c r="K428" i="3"/>
  <c r="L428" i="3" s="1"/>
  <c r="K427" i="3"/>
  <c r="L427" i="3" s="1"/>
  <c r="K426" i="3"/>
  <c r="L426" i="3" s="1"/>
  <c r="K420" i="3"/>
  <c r="L420" i="3" s="1"/>
  <c r="K423" i="3"/>
  <c r="L423" i="3" s="1"/>
  <c r="K422" i="3"/>
  <c r="L422" i="3" s="1"/>
  <c r="K421" i="3"/>
  <c r="L421" i="3" s="1"/>
  <c r="K419" i="3"/>
  <c r="L419" i="3" s="1"/>
  <c r="K416" i="3"/>
  <c r="L416" i="3" s="1"/>
  <c r="K414" i="3"/>
  <c r="L414" i="3" s="1"/>
  <c r="K413" i="3"/>
  <c r="L413" i="3" s="1"/>
  <c r="K412" i="3"/>
  <c r="L412" i="3" s="1"/>
  <c r="K411" i="3"/>
  <c r="L411" i="3" s="1"/>
  <c r="K410" i="3"/>
  <c r="L410" i="3" s="1"/>
  <c r="K409" i="3"/>
  <c r="L409" i="3" s="1"/>
  <c r="K407" i="3"/>
  <c r="L407" i="3" s="1"/>
  <c r="K415" i="3"/>
  <c r="L415" i="3" s="1"/>
  <c r="K405" i="3"/>
  <c r="L405" i="3" s="1"/>
  <c r="K418" i="3"/>
  <c r="L418" i="3" s="1"/>
  <c r="K408" i="3"/>
  <c r="L408" i="3" s="1"/>
  <c r="K404" i="3"/>
  <c r="L404" i="3" s="1"/>
  <c r="K403" i="3"/>
  <c r="L403" i="3" s="1"/>
  <c r="K376" i="3"/>
  <c r="L376" i="3" s="1"/>
  <c r="K406" i="3"/>
  <c r="L406" i="3" s="1"/>
  <c r="K402" i="3"/>
  <c r="L402" i="3" s="1"/>
  <c r="K401" i="3"/>
  <c r="L401" i="3" s="1"/>
  <c r="K400" i="3"/>
  <c r="L400" i="3" s="1"/>
  <c r="K399" i="3"/>
  <c r="L399" i="3" s="1"/>
  <c r="K398" i="3"/>
  <c r="L398" i="3" s="1"/>
  <c r="K397" i="3"/>
  <c r="L397" i="3" s="1"/>
  <c r="K396" i="3"/>
  <c r="L396" i="3" s="1"/>
  <c r="K395" i="3"/>
  <c r="L395" i="3" s="1"/>
  <c r="K394" i="3"/>
  <c r="L394" i="3" s="1"/>
  <c r="K393" i="3"/>
  <c r="L393" i="3" s="1"/>
  <c r="K392" i="3"/>
  <c r="L392" i="3" s="1"/>
  <c r="K391" i="3"/>
  <c r="L391" i="3" s="1"/>
  <c r="K390" i="3"/>
  <c r="L390" i="3" s="1"/>
  <c r="K389" i="3"/>
  <c r="L389" i="3" s="1"/>
  <c r="K388" i="3"/>
  <c r="L388" i="3" s="1"/>
  <c r="K387" i="3"/>
  <c r="L387" i="3" s="1"/>
  <c r="K386" i="3"/>
  <c r="L386" i="3" s="1"/>
  <c r="K417" i="3"/>
  <c r="L417" i="3" s="1"/>
  <c r="K384" i="3"/>
  <c r="L384" i="3" s="1"/>
  <c r="K383" i="3"/>
  <c r="L383" i="3" s="1"/>
  <c r="K382" i="3"/>
  <c r="L382" i="3" s="1"/>
  <c r="K381" i="3"/>
  <c r="L381" i="3" s="1"/>
  <c r="K380" i="3"/>
  <c r="L380" i="3" s="1"/>
  <c r="K197" i="3"/>
  <c r="L197" i="3" s="1"/>
  <c r="K379" i="3"/>
  <c r="L379" i="3" s="1"/>
  <c r="K378" i="3"/>
  <c r="L378" i="3" s="1"/>
  <c r="K377" i="3"/>
  <c r="L377" i="3" s="1"/>
  <c r="K424" i="3"/>
  <c r="L424" i="3" s="1"/>
  <c r="K375" i="3"/>
  <c r="L375" i="3" s="1"/>
  <c r="K374" i="3"/>
  <c r="L374" i="3" s="1"/>
  <c r="K373" i="3"/>
  <c r="L373" i="3" s="1"/>
  <c r="K372" i="3"/>
  <c r="L372" i="3" s="1"/>
  <c r="K436" i="3"/>
  <c r="L436" i="3" s="1"/>
  <c r="K303" i="3"/>
  <c r="L303" i="3" s="1"/>
  <c r="K371" i="3"/>
  <c r="L371" i="3" s="1"/>
  <c r="K370" i="3"/>
  <c r="L370" i="3" s="1"/>
  <c r="K369" i="3"/>
  <c r="L369" i="3" s="1"/>
  <c r="K368" i="3"/>
  <c r="L368" i="3" s="1"/>
  <c r="K367" i="3"/>
  <c r="L367" i="3" s="1"/>
  <c r="K366" i="3"/>
  <c r="L366" i="3" s="1"/>
  <c r="K365" i="3"/>
  <c r="L365" i="3" s="1"/>
  <c r="K364" i="3"/>
  <c r="L364" i="3" s="1"/>
  <c r="K363" i="3"/>
  <c r="L363" i="3" s="1"/>
  <c r="K362" i="3"/>
  <c r="L362" i="3" s="1"/>
  <c r="K361" i="3"/>
  <c r="L361" i="3" s="1"/>
  <c r="K360" i="3"/>
  <c r="L360" i="3" s="1"/>
  <c r="K359" i="3"/>
  <c r="L359" i="3" s="1"/>
  <c r="K358" i="3"/>
  <c r="L358" i="3" s="1"/>
  <c r="K357" i="3"/>
  <c r="L357" i="3" s="1"/>
  <c r="K356" i="3"/>
  <c r="L356" i="3" s="1"/>
  <c r="K355" i="3"/>
  <c r="L355" i="3" s="1"/>
  <c r="K354" i="3"/>
  <c r="L354" i="3" s="1"/>
  <c r="K353" i="3"/>
  <c r="L353" i="3" s="1"/>
  <c r="K351" i="3"/>
  <c r="L351" i="3" s="1"/>
  <c r="K350" i="3"/>
  <c r="L350" i="3" s="1"/>
  <c r="K349" i="3"/>
  <c r="L349" i="3" s="1"/>
  <c r="K348" i="3"/>
  <c r="L348" i="3" s="1"/>
  <c r="K28" i="3"/>
  <c r="L28" i="3" s="1"/>
  <c r="K347" i="3"/>
  <c r="L347" i="3" s="1"/>
  <c r="K346" i="3"/>
  <c r="L346" i="3" s="1"/>
  <c r="K345" i="3"/>
  <c r="L345" i="3" s="1"/>
  <c r="K344" i="3"/>
  <c r="L344" i="3" s="1"/>
  <c r="K343" i="3"/>
  <c r="L343" i="3" s="1"/>
  <c r="K342" i="3"/>
  <c r="L342" i="3" s="1"/>
  <c r="K341" i="3"/>
  <c r="L341" i="3" s="1"/>
  <c r="K335" i="3"/>
  <c r="L335" i="3" s="1"/>
  <c r="K340" i="3"/>
  <c r="L340" i="3" s="1"/>
  <c r="K339" i="3"/>
  <c r="L339" i="3" s="1"/>
  <c r="K338" i="3"/>
  <c r="L338" i="3" s="1"/>
  <c r="K337" i="3"/>
  <c r="L337" i="3" s="1"/>
  <c r="K332" i="3"/>
  <c r="L332" i="3" s="1"/>
  <c r="K336" i="3"/>
  <c r="L336" i="3" s="1"/>
  <c r="K334" i="3"/>
  <c r="L334" i="3" s="1"/>
  <c r="K333" i="3"/>
  <c r="L333" i="3" s="1"/>
  <c r="K238" i="3"/>
  <c r="L238" i="3" s="1"/>
  <c r="K331" i="3"/>
  <c r="L331" i="3" s="1"/>
  <c r="K330" i="3"/>
  <c r="L330" i="3" s="1"/>
  <c r="K329" i="3"/>
  <c r="L329" i="3" s="1"/>
  <c r="K328" i="3"/>
  <c r="L328" i="3" s="1"/>
  <c r="K327" i="3"/>
  <c r="L327" i="3" s="1"/>
  <c r="K326" i="3"/>
  <c r="L326" i="3" s="1"/>
  <c r="K325" i="3"/>
  <c r="L325" i="3" s="1"/>
  <c r="K324" i="3"/>
  <c r="L324" i="3" s="1"/>
  <c r="K323" i="3"/>
  <c r="L323" i="3" s="1"/>
  <c r="K322" i="3"/>
  <c r="L322" i="3" s="1"/>
  <c r="K321" i="3"/>
  <c r="L321" i="3" s="1"/>
  <c r="K320" i="3"/>
  <c r="L320" i="3" s="1"/>
  <c r="K319" i="3"/>
  <c r="L319" i="3" s="1"/>
  <c r="K318" i="3"/>
  <c r="L318" i="3" s="1"/>
  <c r="K317" i="3"/>
  <c r="L317" i="3" s="1"/>
  <c r="K316" i="3"/>
  <c r="L316" i="3" s="1"/>
  <c r="K315" i="3"/>
  <c r="L315" i="3" s="1"/>
  <c r="K314" i="3"/>
  <c r="L314" i="3" s="1"/>
  <c r="K313" i="3"/>
  <c r="L313" i="3" s="1"/>
  <c r="K312" i="3"/>
  <c r="L312" i="3" s="1"/>
  <c r="K311" i="3"/>
  <c r="L311" i="3" s="1"/>
  <c r="K310" i="3"/>
  <c r="L310" i="3" s="1"/>
  <c r="K309" i="3"/>
  <c r="L309" i="3" s="1"/>
  <c r="K308" i="3"/>
  <c r="L308" i="3" s="1"/>
  <c r="K307" i="3"/>
  <c r="L307" i="3" s="1"/>
  <c r="K306" i="3"/>
  <c r="L306" i="3" s="1"/>
  <c r="K305" i="3"/>
  <c r="L305" i="3" s="1"/>
  <c r="K304" i="3"/>
  <c r="L304" i="3" s="1"/>
  <c r="K302" i="3"/>
  <c r="L302" i="3" s="1"/>
  <c r="K164" i="3"/>
  <c r="L164" i="3" s="1"/>
  <c r="K163" i="3"/>
  <c r="L163" i="3" s="1"/>
  <c r="K301" i="3"/>
  <c r="L301" i="3" s="1"/>
  <c r="K300" i="3"/>
  <c r="L300" i="3" s="1"/>
  <c r="K299" i="3"/>
  <c r="L299" i="3" s="1"/>
  <c r="K298" i="3"/>
  <c r="L298" i="3" s="1"/>
  <c r="K297" i="3"/>
  <c r="L297" i="3" s="1"/>
  <c r="K295" i="3"/>
  <c r="L295" i="3" s="1"/>
  <c r="K294" i="3"/>
  <c r="L294" i="3" s="1"/>
  <c r="K293" i="3"/>
  <c r="L293" i="3" s="1"/>
  <c r="K291" i="3"/>
  <c r="L291" i="3" s="1"/>
  <c r="K292" i="3"/>
  <c r="L292" i="3" s="1"/>
  <c r="K290" i="3"/>
  <c r="L290" i="3" s="1"/>
  <c r="K289" i="3"/>
  <c r="L289" i="3" s="1"/>
  <c r="K287" i="3"/>
  <c r="L287" i="3" s="1"/>
  <c r="K286" i="3"/>
  <c r="L286" i="3" s="1"/>
  <c r="K285" i="3"/>
  <c r="L285" i="3" s="1"/>
  <c r="K283" i="3"/>
  <c r="L283" i="3" s="1"/>
  <c r="K282" i="3"/>
  <c r="L282" i="3" s="1"/>
  <c r="K280" i="3"/>
  <c r="L280" i="3" s="1"/>
  <c r="K279" i="3"/>
  <c r="L279" i="3" s="1"/>
  <c r="K278" i="3"/>
  <c r="L278" i="3" s="1"/>
  <c r="K281" i="3"/>
  <c r="L281" i="3" s="1"/>
  <c r="K277" i="3"/>
  <c r="L277" i="3" s="1"/>
  <c r="K276" i="3"/>
  <c r="L276" i="3" s="1"/>
  <c r="K275" i="3"/>
  <c r="L275" i="3" s="1"/>
  <c r="K274" i="3"/>
  <c r="L274" i="3" s="1"/>
  <c r="K273" i="3"/>
  <c r="L273" i="3" s="1"/>
  <c r="K272" i="3"/>
  <c r="L272" i="3" s="1"/>
  <c r="K271" i="3"/>
  <c r="L271" i="3" s="1"/>
  <c r="K270" i="3"/>
  <c r="L270" i="3" s="1"/>
  <c r="K296" i="3"/>
  <c r="L296" i="3" s="1"/>
  <c r="K269" i="3"/>
  <c r="L269" i="3" s="1"/>
  <c r="K268" i="3"/>
  <c r="L268" i="3" s="1"/>
  <c r="K267" i="3"/>
  <c r="L267" i="3" s="1"/>
  <c r="K266" i="3"/>
  <c r="L266" i="3" s="1"/>
  <c r="K265" i="3"/>
  <c r="L265" i="3" s="1"/>
  <c r="K264" i="3"/>
  <c r="L264" i="3" s="1"/>
  <c r="K263" i="3"/>
  <c r="L263" i="3" s="1"/>
  <c r="K487" i="3"/>
  <c r="L487" i="3" s="1"/>
  <c r="K262" i="3"/>
  <c r="L262" i="3" s="1"/>
  <c r="K261" i="3"/>
  <c r="L261" i="3" s="1"/>
  <c r="K259" i="3"/>
  <c r="L259" i="3" s="1"/>
  <c r="K260" i="3"/>
  <c r="L260" i="3" s="1"/>
  <c r="K258" i="3"/>
  <c r="L258" i="3" s="1"/>
  <c r="K257" i="3"/>
  <c r="L257" i="3" s="1"/>
  <c r="K243" i="3"/>
  <c r="L243" i="3" s="1"/>
  <c r="K256" i="3"/>
  <c r="L256" i="3" s="1"/>
  <c r="K255" i="3"/>
  <c r="L255" i="3" s="1"/>
  <c r="K254" i="3"/>
  <c r="L254" i="3" s="1"/>
  <c r="K253" i="3"/>
  <c r="L253" i="3" s="1"/>
  <c r="K251" i="3"/>
  <c r="L251" i="3" s="1"/>
  <c r="K250" i="3"/>
  <c r="L250" i="3" s="1"/>
  <c r="K249" i="3"/>
  <c r="L249" i="3" s="1"/>
  <c r="K248" i="3"/>
  <c r="L248" i="3" s="1"/>
  <c r="K247" i="3"/>
  <c r="L247" i="3" s="1"/>
  <c r="K245" i="3"/>
  <c r="L245" i="3" s="1"/>
  <c r="K244" i="3"/>
  <c r="L244" i="3" s="1"/>
  <c r="K242" i="3"/>
  <c r="L242" i="3" s="1"/>
  <c r="K241" i="3"/>
  <c r="L241" i="3" s="1"/>
  <c r="K240" i="3"/>
  <c r="L240" i="3" s="1"/>
  <c r="K239" i="3"/>
  <c r="L239" i="3" s="1"/>
  <c r="K246" i="3"/>
  <c r="L246" i="3" s="1"/>
  <c r="K237" i="3"/>
  <c r="L237" i="3" s="1"/>
  <c r="K236" i="3"/>
  <c r="L236" i="3" s="1"/>
  <c r="K235" i="3"/>
  <c r="L235" i="3" s="1"/>
  <c r="K234" i="3"/>
  <c r="L234" i="3" s="1"/>
  <c r="K233" i="3"/>
  <c r="L233" i="3" s="1"/>
  <c r="K232" i="3"/>
  <c r="L232" i="3" s="1"/>
  <c r="K231" i="3"/>
  <c r="L231" i="3" s="1"/>
  <c r="K229" i="3"/>
  <c r="L229" i="3" s="1"/>
  <c r="K228" i="3"/>
  <c r="L228" i="3" s="1"/>
  <c r="K227" i="3"/>
  <c r="L227" i="3" s="1"/>
  <c r="K225" i="3"/>
  <c r="L225" i="3" s="1"/>
  <c r="K226" i="3"/>
  <c r="L226" i="3" s="1"/>
  <c r="K224" i="3"/>
  <c r="L224" i="3" s="1"/>
  <c r="K223" i="3"/>
  <c r="L223" i="3" s="1"/>
  <c r="K222" i="3"/>
  <c r="L222" i="3" s="1"/>
  <c r="K219" i="3"/>
  <c r="L219" i="3" s="1"/>
  <c r="K221" i="3"/>
  <c r="L221" i="3" s="1"/>
  <c r="K220" i="3"/>
  <c r="L220" i="3" s="1"/>
  <c r="K218" i="3"/>
  <c r="L218" i="3" s="1"/>
  <c r="K152" i="3"/>
  <c r="L152" i="3" s="1"/>
  <c r="K217" i="3"/>
  <c r="L217" i="3" s="1"/>
  <c r="K216" i="3"/>
  <c r="L216" i="3" s="1"/>
  <c r="K215" i="3"/>
  <c r="L215" i="3" s="1"/>
  <c r="K214" i="3"/>
  <c r="L214" i="3" s="1"/>
  <c r="K213" i="3"/>
  <c r="L213" i="3" s="1"/>
  <c r="K212" i="3"/>
  <c r="L212" i="3" s="1"/>
  <c r="K211" i="3"/>
  <c r="L211" i="3" s="1"/>
  <c r="K210" i="3"/>
  <c r="L210" i="3" s="1"/>
  <c r="K209" i="3"/>
  <c r="L209" i="3" s="1"/>
  <c r="K208" i="3"/>
  <c r="L208" i="3" s="1"/>
  <c r="K207" i="3"/>
  <c r="L207" i="3" s="1"/>
  <c r="K206" i="3"/>
  <c r="L206" i="3" s="1"/>
  <c r="K205" i="3"/>
  <c r="L205" i="3" s="1"/>
  <c r="K204" i="3"/>
  <c r="L204" i="3" s="1"/>
  <c r="K203" i="3"/>
  <c r="L203" i="3" s="1"/>
  <c r="K230" i="3"/>
  <c r="L230" i="3" s="1"/>
  <c r="K202" i="3"/>
  <c r="L202" i="3" s="1"/>
  <c r="K201" i="3"/>
  <c r="L201" i="3" s="1"/>
  <c r="K200" i="3"/>
  <c r="L200" i="3" s="1"/>
  <c r="K199" i="3"/>
  <c r="L199" i="3" s="1"/>
  <c r="K198" i="3"/>
  <c r="L198" i="3" s="1"/>
  <c r="K196" i="3"/>
  <c r="L196" i="3" s="1"/>
  <c r="K195" i="3"/>
  <c r="L195" i="3" s="1"/>
  <c r="K194" i="3"/>
  <c r="L194" i="3" s="1"/>
  <c r="K193" i="3"/>
  <c r="L193" i="3" s="1"/>
  <c r="K192" i="3"/>
  <c r="L192" i="3" s="1"/>
  <c r="K191" i="3"/>
  <c r="L191" i="3" s="1"/>
  <c r="K190" i="3"/>
  <c r="L190" i="3" s="1"/>
  <c r="K189" i="3"/>
  <c r="L189" i="3" s="1"/>
  <c r="K188" i="3"/>
  <c r="L188" i="3" s="1"/>
  <c r="K187" i="3"/>
  <c r="L187" i="3" s="1"/>
  <c r="K186" i="3"/>
  <c r="L186" i="3" s="1"/>
  <c r="K185" i="3"/>
  <c r="L185" i="3" s="1"/>
  <c r="K184" i="3"/>
  <c r="L184" i="3" s="1"/>
  <c r="K183" i="3"/>
  <c r="L183" i="3" s="1"/>
  <c r="K179" i="3"/>
  <c r="L179" i="3" s="1"/>
  <c r="K182" i="3"/>
  <c r="L182" i="3" s="1"/>
  <c r="K284" i="3"/>
  <c r="L284" i="3" s="1"/>
  <c r="K181" i="3"/>
  <c r="L181" i="3" s="1"/>
  <c r="K180" i="3"/>
  <c r="L180" i="3" s="1"/>
  <c r="K178" i="3"/>
  <c r="L178" i="3" s="1"/>
  <c r="K177" i="3"/>
  <c r="L177" i="3" s="1"/>
  <c r="K176" i="3"/>
  <c r="L176" i="3" s="1"/>
  <c r="K175" i="3"/>
  <c r="L175" i="3" s="1"/>
  <c r="K174" i="3"/>
  <c r="L174" i="3" s="1"/>
  <c r="K173" i="3"/>
  <c r="L173" i="3" s="1"/>
  <c r="K172" i="3"/>
  <c r="L172" i="3" s="1"/>
  <c r="K171" i="3"/>
  <c r="L171" i="3" s="1"/>
  <c r="K170" i="3"/>
  <c r="L170" i="3" s="1"/>
  <c r="K169" i="3"/>
  <c r="L169" i="3" s="1"/>
  <c r="K168" i="3"/>
  <c r="L168" i="3" s="1"/>
  <c r="K167" i="3"/>
  <c r="L167" i="3" s="1"/>
  <c r="K166" i="3"/>
  <c r="L166" i="3" s="1"/>
  <c r="K165" i="3"/>
  <c r="L165" i="3" s="1"/>
  <c r="K162" i="3"/>
  <c r="L162" i="3" s="1"/>
  <c r="K161" i="3"/>
  <c r="L161" i="3" s="1"/>
  <c r="K160" i="3"/>
  <c r="L160" i="3" s="1"/>
  <c r="K159" i="3"/>
  <c r="L159" i="3" s="1"/>
  <c r="K158" i="3"/>
  <c r="L158" i="3" s="1"/>
  <c r="K133" i="3"/>
  <c r="L133" i="3" s="1"/>
  <c r="K157" i="3"/>
  <c r="L157" i="3" s="1"/>
  <c r="K156" i="3"/>
  <c r="L156" i="3" s="1"/>
  <c r="K155" i="3"/>
  <c r="L155" i="3" s="1"/>
  <c r="K154" i="3"/>
  <c r="L154" i="3" s="1"/>
  <c r="K153" i="3"/>
  <c r="L153" i="3" s="1"/>
  <c r="K151" i="3"/>
  <c r="L151" i="3" s="1"/>
  <c r="K150" i="3"/>
  <c r="L150" i="3" s="1"/>
  <c r="K149" i="3"/>
  <c r="L149" i="3" s="1"/>
  <c r="K148" i="3"/>
  <c r="L148" i="3" s="1"/>
  <c r="K147" i="3"/>
  <c r="L147" i="3" s="1"/>
  <c r="K146" i="3"/>
  <c r="L146" i="3" s="1"/>
  <c r="K145" i="3"/>
  <c r="L145" i="3" s="1"/>
  <c r="K144" i="3"/>
  <c r="L144" i="3" s="1"/>
  <c r="K143" i="3"/>
  <c r="L143" i="3" s="1"/>
  <c r="K142" i="3"/>
  <c r="L142" i="3" s="1"/>
  <c r="K141" i="3"/>
  <c r="L141" i="3" s="1"/>
  <c r="K139" i="3"/>
  <c r="L139" i="3" s="1"/>
  <c r="K134" i="3"/>
  <c r="L134" i="3" s="1"/>
  <c r="K140" i="3"/>
  <c r="L140" i="3" s="1"/>
  <c r="K138" i="3"/>
  <c r="L138" i="3" s="1"/>
  <c r="K137" i="3"/>
  <c r="L137" i="3" s="1"/>
  <c r="K136" i="3"/>
  <c r="L136" i="3" s="1"/>
  <c r="K135" i="3"/>
  <c r="L135" i="3" s="1"/>
  <c r="K132" i="3"/>
  <c r="L132" i="3" s="1"/>
  <c r="K131" i="3"/>
  <c r="L131" i="3" s="1"/>
  <c r="K130" i="3"/>
  <c r="L130" i="3" s="1"/>
  <c r="K129" i="3"/>
  <c r="L129" i="3" s="1"/>
  <c r="K128" i="3"/>
  <c r="L128" i="3" s="1"/>
  <c r="K127" i="3"/>
  <c r="L127" i="3" s="1"/>
  <c r="K126" i="3"/>
  <c r="L126" i="3" s="1"/>
  <c r="K125" i="3"/>
  <c r="L125" i="3" s="1"/>
  <c r="K124" i="3"/>
  <c r="L124" i="3" s="1"/>
  <c r="K122" i="3"/>
  <c r="L122" i="3" s="1"/>
  <c r="K123" i="3"/>
  <c r="L123" i="3" s="1"/>
  <c r="K121" i="3"/>
  <c r="L121" i="3" s="1"/>
  <c r="K120" i="3"/>
  <c r="L120" i="3" s="1"/>
  <c r="K119" i="3"/>
  <c r="L119" i="3" s="1"/>
  <c r="K118" i="3"/>
  <c r="L118" i="3" s="1"/>
  <c r="K117" i="3"/>
  <c r="L117" i="3" s="1"/>
  <c r="K116" i="3"/>
  <c r="L116" i="3" s="1"/>
  <c r="K83" i="3"/>
  <c r="L83" i="3" s="1"/>
  <c r="K115" i="3"/>
  <c r="L115" i="3" s="1"/>
  <c r="K114" i="3"/>
  <c r="L114" i="3" s="1"/>
  <c r="K113" i="3"/>
  <c r="L113" i="3" s="1"/>
  <c r="K112" i="3"/>
  <c r="L112" i="3" s="1"/>
  <c r="K111" i="3"/>
  <c r="L111" i="3" s="1"/>
  <c r="K110" i="3"/>
  <c r="L110" i="3" s="1"/>
  <c r="K109" i="3"/>
  <c r="L109" i="3" s="1"/>
  <c r="K108" i="3"/>
  <c r="L108" i="3" s="1"/>
  <c r="K107" i="3"/>
  <c r="L107" i="3" s="1"/>
  <c r="K106" i="3"/>
  <c r="L106" i="3" s="1"/>
  <c r="K105" i="3"/>
  <c r="L105" i="3" s="1"/>
  <c r="K104" i="3"/>
  <c r="L104" i="3" s="1"/>
  <c r="K103" i="3"/>
  <c r="L103" i="3" s="1"/>
  <c r="K102" i="3"/>
  <c r="L102" i="3" s="1"/>
  <c r="K101" i="3"/>
  <c r="L101" i="3" s="1"/>
  <c r="K100" i="3"/>
  <c r="L100" i="3" s="1"/>
  <c r="K352" i="3"/>
  <c r="L352" i="3" s="1"/>
  <c r="K99" i="3"/>
  <c r="L99" i="3" s="1"/>
  <c r="K98" i="3"/>
  <c r="L98" i="3" s="1"/>
  <c r="K97" i="3"/>
  <c r="L97" i="3" s="1"/>
  <c r="K96" i="3"/>
  <c r="L96" i="3" s="1"/>
  <c r="K95" i="3"/>
  <c r="L95" i="3" s="1"/>
  <c r="K94" i="3"/>
  <c r="L94" i="3" s="1"/>
  <c r="K93" i="3"/>
  <c r="L93" i="3" s="1"/>
  <c r="K92" i="3"/>
  <c r="L92" i="3" s="1"/>
  <c r="K91" i="3"/>
  <c r="L91" i="3" s="1"/>
  <c r="K90" i="3"/>
  <c r="L90" i="3" s="1"/>
  <c r="K89" i="3"/>
  <c r="L89" i="3" s="1"/>
  <c r="K88" i="3"/>
  <c r="L88" i="3" s="1"/>
  <c r="K87" i="3"/>
  <c r="L87" i="3" s="1"/>
  <c r="K86" i="3"/>
  <c r="L86" i="3" s="1"/>
  <c r="K85" i="3"/>
  <c r="L85" i="3" s="1"/>
  <c r="K84" i="3"/>
  <c r="L84" i="3" s="1"/>
  <c r="K8" i="3"/>
  <c r="L8" i="3" s="1"/>
  <c r="K82" i="3"/>
  <c r="L82" i="3" s="1"/>
  <c r="K252" i="3"/>
  <c r="L252" i="3" s="1"/>
  <c r="K81" i="3"/>
  <c r="L81" i="3" s="1"/>
  <c r="K80" i="3"/>
  <c r="L80" i="3" s="1"/>
  <c r="K79" i="3"/>
  <c r="L79" i="3" s="1"/>
  <c r="K78" i="3"/>
  <c r="L78" i="3" s="1"/>
  <c r="K77" i="3"/>
  <c r="L77" i="3" s="1"/>
  <c r="K76" i="3"/>
  <c r="L76" i="3" s="1"/>
  <c r="K75" i="3"/>
  <c r="L75" i="3" s="1"/>
  <c r="K74" i="3"/>
  <c r="L74" i="3" s="1"/>
  <c r="K73" i="3"/>
  <c r="L73" i="3" s="1"/>
  <c r="K72" i="3"/>
  <c r="L72" i="3" s="1"/>
  <c r="K71" i="3"/>
  <c r="L71" i="3" s="1"/>
  <c r="K70" i="3"/>
  <c r="L70" i="3" s="1"/>
  <c r="K69" i="3"/>
  <c r="L69" i="3" s="1"/>
  <c r="K68" i="3"/>
  <c r="L68" i="3" s="1"/>
  <c r="K67" i="3"/>
  <c r="L67" i="3" s="1"/>
  <c r="K66" i="3"/>
  <c r="L66" i="3" s="1"/>
  <c r="K65" i="3"/>
  <c r="L65" i="3" s="1"/>
  <c r="K64" i="3"/>
  <c r="L64" i="3" s="1"/>
  <c r="K63" i="3"/>
  <c r="L63" i="3" s="1"/>
  <c r="K57" i="3"/>
  <c r="L57" i="3" s="1"/>
  <c r="K62" i="3"/>
  <c r="L62" i="3" s="1"/>
  <c r="K61" i="3"/>
  <c r="L61" i="3" s="1"/>
  <c r="K60" i="3"/>
  <c r="L60" i="3" s="1"/>
  <c r="K59" i="3"/>
  <c r="L59" i="3" s="1"/>
  <c r="K58" i="3"/>
  <c r="L58" i="3" s="1"/>
  <c r="K56" i="3"/>
  <c r="L56" i="3" s="1"/>
  <c r="K55" i="3"/>
  <c r="L55" i="3" s="1"/>
  <c r="K54" i="3"/>
  <c r="L54" i="3" s="1"/>
  <c r="K53" i="3"/>
  <c r="L53" i="3" s="1"/>
  <c r="K52" i="3"/>
  <c r="L52" i="3" s="1"/>
  <c r="K51" i="3"/>
  <c r="L51" i="3" s="1"/>
  <c r="K50" i="3"/>
  <c r="L50" i="3" s="1"/>
  <c r="K49" i="3"/>
  <c r="L49" i="3" s="1"/>
  <c r="K48" i="3"/>
  <c r="L48" i="3" s="1"/>
  <c r="K47" i="3"/>
  <c r="L47" i="3" s="1"/>
  <c r="K46" i="3"/>
  <c r="L46" i="3" s="1"/>
  <c r="K45" i="3"/>
  <c r="L45" i="3" s="1"/>
  <c r="K44" i="3"/>
  <c r="L44" i="3" s="1"/>
  <c r="K43" i="3"/>
  <c r="L43" i="3" s="1"/>
  <c r="K42" i="3"/>
  <c r="L42" i="3" s="1"/>
  <c r="K41" i="3"/>
  <c r="L41" i="3" s="1"/>
  <c r="K40" i="3"/>
  <c r="L40" i="3" s="1"/>
  <c r="K38" i="3"/>
  <c r="L38" i="3" s="1"/>
  <c r="K39" i="3"/>
  <c r="L39" i="3" s="1"/>
  <c r="K37" i="3"/>
  <c r="L37" i="3" s="1"/>
  <c r="K36" i="3"/>
  <c r="L36" i="3" s="1"/>
  <c r="K35" i="3"/>
  <c r="L35" i="3" s="1"/>
  <c r="K34" i="3"/>
  <c r="L34" i="3" s="1"/>
  <c r="K33" i="3"/>
  <c r="L33" i="3" s="1"/>
  <c r="K32" i="3"/>
  <c r="L32" i="3" s="1"/>
  <c r="K31" i="3"/>
  <c r="L31" i="3" s="1"/>
  <c r="K30" i="3"/>
  <c r="L30" i="3" s="1"/>
  <c r="K29" i="3"/>
  <c r="L29" i="3" s="1"/>
  <c r="K27" i="3"/>
  <c r="L27" i="3" s="1"/>
  <c r="K26" i="3"/>
  <c r="L26" i="3" s="1"/>
  <c r="K25" i="3"/>
  <c r="L25" i="3" s="1"/>
  <c r="K24" i="3"/>
  <c r="L24" i="3" s="1"/>
  <c r="K23" i="3"/>
  <c r="L23" i="3" s="1"/>
  <c r="K22" i="3"/>
  <c r="L22" i="3" s="1"/>
  <c r="K21" i="3"/>
  <c r="L21" i="3" s="1"/>
  <c r="K19" i="3"/>
  <c r="L19" i="3" s="1"/>
  <c r="K20" i="3"/>
  <c r="L20" i="3" s="1"/>
  <c r="K18" i="3"/>
  <c r="L18" i="3" s="1"/>
  <c r="K16" i="3"/>
  <c r="L16" i="3" s="1"/>
  <c r="K14" i="3"/>
  <c r="L14" i="3" s="1"/>
  <c r="K15" i="3"/>
  <c r="L15" i="3" s="1"/>
  <c r="K13" i="3"/>
  <c r="L13" i="3" s="1"/>
  <c r="K12" i="3"/>
  <c r="L12" i="3" s="1"/>
  <c r="K11" i="3"/>
  <c r="L11" i="3" s="1"/>
  <c r="K10" i="3"/>
  <c r="L10" i="3" s="1"/>
  <c r="K9" i="3"/>
  <c r="L9" i="3" s="1"/>
  <c r="I507" i="3"/>
  <c r="I273" i="2" l="1"/>
  <c r="I465" i="2"/>
  <c r="I373" i="2"/>
  <c r="I234" i="2"/>
  <c r="I409" i="2"/>
  <c r="I387" i="2"/>
  <c r="I214" i="2"/>
  <c r="I509" i="2"/>
  <c r="I107" i="2"/>
  <c r="I155" i="2"/>
  <c r="I464" i="2"/>
  <c r="I444" i="2"/>
  <c r="I222" i="2"/>
  <c r="I511" i="2"/>
  <c r="I415" i="2"/>
  <c r="I169" i="2"/>
  <c r="I138" i="2"/>
  <c r="I92" i="2"/>
  <c r="I218" i="2"/>
  <c r="I167" i="2"/>
  <c r="I281" i="2"/>
  <c r="I161" i="2"/>
  <c r="I486" i="2"/>
  <c r="I103" i="2"/>
  <c r="I466" i="2"/>
  <c r="I173" i="2"/>
  <c r="I159" i="2"/>
  <c r="I256" i="2"/>
  <c r="I336" i="2"/>
  <c r="I207" i="2"/>
  <c r="I57" i="2"/>
  <c r="I60" i="2"/>
  <c r="I498" i="2"/>
  <c r="I393" i="2"/>
  <c r="I514" i="2"/>
  <c r="I284" i="2"/>
  <c r="I47" i="2"/>
  <c r="I266" i="2"/>
  <c r="I223" i="2"/>
  <c r="I245" i="2"/>
  <c r="I151" i="2"/>
  <c r="I406" i="2"/>
  <c r="I192" i="2"/>
  <c r="I412" i="2"/>
  <c r="I306" i="2"/>
  <c r="I381" i="2"/>
  <c r="I54" i="2"/>
  <c r="I385" i="2"/>
  <c r="I424" i="2"/>
  <c r="I194" i="2"/>
  <c r="I356" i="2"/>
  <c r="I352" i="2"/>
  <c r="I145" i="2"/>
  <c r="I404" i="2"/>
  <c r="I292" i="2"/>
  <c r="I382" i="2"/>
  <c r="I446" i="2"/>
  <c r="I185" i="2"/>
  <c r="I293" i="2"/>
  <c r="I219" i="2"/>
  <c r="I175" i="2"/>
  <c r="I386" i="2"/>
  <c r="I280" i="2"/>
  <c r="I101" i="2"/>
  <c r="I213" i="2"/>
  <c r="I209" i="2"/>
  <c r="I72" i="2"/>
  <c r="I394" i="2"/>
  <c r="I62" i="2"/>
  <c r="I55" i="2"/>
  <c r="I253" i="2"/>
  <c r="I456" i="2"/>
  <c r="I270" i="2"/>
  <c r="I94" i="2"/>
  <c r="I178" i="2"/>
  <c r="I363" i="2"/>
  <c r="I181" i="2"/>
  <c r="I262" i="2"/>
  <c r="I97" i="2"/>
  <c r="I254" i="2"/>
  <c r="I33" i="2"/>
  <c r="I470" i="2"/>
  <c r="I130" i="2"/>
  <c r="I354" i="2"/>
  <c r="I275" i="2"/>
  <c r="I369" i="2"/>
  <c r="I201" i="2"/>
  <c r="I89" i="2"/>
  <c r="I452" i="2"/>
  <c r="I191" i="2"/>
  <c r="I488" i="2"/>
  <c r="I232" i="2"/>
  <c r="I337" i="2"/>
  <c r="I378" i="2"/>
  <c r="I282" i="2"/>
  <c r="I150" i="2"/>
  <c r="I276" i="2"/>
  <c r="I230" i="2"/>
  <c r="I290" i="2"/>
  <c r="I59" i="2"/>
  <c r="I171" i="2"/>
  <c r="I246" i="2"/>
  <c r="I18" i="2"/>
  <c r="I49" i="2"/>
  <c r="I198" i="2"/>
  <c r="I32" i="2"/>
  <c r="I383" i="2"/>
  <c r="I308" i="2"/>
  <c r="I422" i="2"/>
  <c r="I474" i="2"/>
  <c r="I407" i="2"/>
  <c r="I78" i="2"/>
  <c r="I31" i="2"/>
  <c r="I372" i="2"/>
  <c r="I131" i="2"/>
  <c r="I314" i="2"/>
  <c r="I115" i="2"/>
  <c r="I340" i="2"/>
  <c r="I100" i="2"/>
  <c r="I149" i="2"/>
  <c r="I50" i="2"/>
  <c r="I430" i="2"/>
  <c r="I349" i="2"/>
  <c r="I500" i="2"/>
  <c r="I168" i="2"/>
  <c r="I423" i="2"/>
  <c r="I431" i="2"/>
  <c r="I513" i="2"/>
  <c r="I39" i="2"/>
  <c r="I120" i="2"/>
  <c r="I377" i="2"/>
  <c r="I361" i="2"/>
  <c r="I217" i="2"/>
  <c r="I257" i="2"/>
  <c r="I512" i="2"/>
  <c r="I497" i="2"/>
  <c r="I258" i="2"/>
  <c r="I34" i="2"/>
  <c r="I126" i="2"/>
  <c r="I267" i="2"/>
  <c r="I388" i="2"/>
  <c r="I45" i="2"/>
  <c r="I242" i="2"/>
  <c r="I274" i="2"/>
  <c r="I286" i="2"/>
  <c r="I291" i="2"/>
  <c r="I347" i="2"/>
  <c r="I75" i="2"/>
  <c r="I77" i="2"/>
  <c r="I61" i="2"/>
  <c r="I233" i="2"/>
  <c r="I371" i="2"/>
  <c r="I449" i="2"/>
  <c r="I416" i="2"/>
  <c r="I450" i="2"/>
  <c r="I231" i="2"/>
  <c r="I428" i="2"/>
  <c r="I391" i="2"/>
  <c r="I398" i="2"/>
  <c r="I102" i="2"/>
  <c r="I113" i="2"/>
  <c r="I153" i="2"/>
  <c r="I187" i="2"/>
  <c r="I335" i="2"/>
  <c r="I399" i="2"/>
  <c r="I414" i="2"/>
  <c r="I477" i="2"/>
  <c r="I183" i="2"/>
  <c r="I176" i="2"/>
  <c r="I322" i="2"/>
  <c r="I104" i="2"/>
  <c r="I41" i="2"/>
  <c r="I451" i="2"/>
  <c r="I294" i="2"/>
  <c r="I289" i="2"/>
  <c r="I190" i="2"/>
  <c r="I432" i="2"/>
  <c r="I188" i="2"/>
  <c r="I226" i="2"/>
  <c r="I105" i="2"/>
  <c r="I469" i="2"/>
  <c r="I298" i="2"/>
  <c r="I492" i="2"/>
  <c r="I410" i="2"/>
  <c r="I40" i="2"/>
  <c r="I56" i="2"/>
  <c r="I433" i="2"/>
  <c r="I309" i="2"/>
  <c r="I494" i="2"/>
  <c r="I71" i="2"/>
  <c r="I362" i="2"/>
  <c r="I137" i="2"/>
  <c r="I91" i="2"/>
  <c r="I285" i="2"/>
  <c r="I121" i="2"/>
  <c r="I482" i="2"/>
  <c r="I199" i="2"/>
  <c r="I241" i="2"/>
  <c r="I51" i="2"/>
  <c r="I499" i="2"/>
  <c r="I317" i="2"/>
  <c r="I263" i="2"/>
  <c r="I243" i="2"/>
  <c r="I136" i="2"/>
  <c r="I437" i="2"/>
  <c r="I364" i="2"/>
  <c r="I197" i="2"/>
  <c r="I146" i="2"/>
  <c r="I259" i="2"/>
  <c r="I116" i="2"/>
  <c r="I195" i="2"/>
  <c r="I365" i="2"/>
  <c r="I397" i="2"/>
  <c r="I504" i="2"/>
  <c r="I301" i="2"/>
  <c r="I106" i="2"/>
  <c r="I495" i="2"/>
  <c r="I177" i="2"/>
  <c r="I249" i="2"/>
  <c r="I457" i="2"/>
  <c r="I114" i="2"/>
  <c r="I467" i="2"/>
  <c r="I429" i="2"/>
  <c r="I468" i="2"/>
  <c r="I402" i="2"/>
  <c r="I63" i="2"/>
  <c r="I438" i="2"/>
  <c r="I321" i="2"/>
  <c r="I164" i="2"/>
  <c r="I44" i="2"/>
  <c r="I236" i="2"/>
  <c r="I182" i="2"/>
  <c r="I436" i="2"/>
  <c r="I462" i="2"/>
  <c r="I484" i="2"/>
  <c r="I237" i="2"/>
  <c r="I135" i="2"/>
  <c r="I229" i="2"/>
  <c r="I157" i="2"/>
  <c r="I227" i="2"/>
  <c r="I252" i="2"/>
  <c r="I272" i="2"/>
  <c r="I228" i="2"/>
  <c r="I339" i="2"/>
  <c r="I350" i="2"/>
  <c r="I38" i="2"/>
  <c r="I269" i="2"/>
  <c r="I325" i="2"/>
  <c r="I471" i="2"/>
  <c r="I368" i="2"/>
  <c r="I296" i="2"/>
  <c r="I88" i="2"/>
  <c r="I396" i="2"/>
  <c r="I333" i="2"/>
  <c r="I439" i="2"/>
  <c r="I174" i="2"/>
  <c r="I68" i="2"/>
  <c r="I260" i="2"/>
  <c r="I152" i="2"/>
  <c r="I327" i="2"/>
  <c r="I69" i="2"/>
  <c r="I208" i="2"/>
  <c r="I278" i="2"/>
  <c r="I122" i="2"/>
  <c r="I413" i="2"/>
  <c r="I261" i="2"/>
  <c r="I224" i="2"/>
  <c r="I108" i="2"/>
  <c r="I86" i="2"/>
  <c r="I366" i="2"/>
  <c r="I22" i="2"/>
  <c r="I26" i="2"/>
  <c r="I359" i="2"/>
  <c r="I42" i="2"/>
  <c r="I506" i="2"/>
  <c r="I180" i="2"/>
  <c r="I148" i="2"/>
  <c r="I507" i="2"/>
  <c r="I200" i="2"/>
  <c r="I403" i="2"/>
  <c r="I156" i="2"/>
  <c r="I487" i="2"/>
  <c r="I408" i="2"/>
  <c r="I475" i="2"/>
  <c r="I203" i="2"/>
  <c r="I239" i="2"/>
  <c r="I300" i="2"/>
  <c r="I221" i="2"/>
  <c r="I117" i="2"/>
  <c r="I25" i="2"/>
  <c r="I279" i="2"/>
  <c r="I370" i="2"/>
  <c r="I503" i="2"/>
  <c r="I454" i="2"/>
  <c r="I508" i="2"/>
  <c r="I128" i="2"/>
  <c r="I295" i="2"/>
  <c r="I24" i="2"/>
  <c r="I225" i="2"/>
  <c r="I505" i="2"/>
  <c r="I17" i="2"/>
  <c r="I358" i="2"/>
  <c r="I485" i="2"/>
  <c r="I123" i="2"/>
  <c r="I330" i="2"/>
  <c r="I345" i="2"/>
  <c r="I348" i="2"/>
  <c r="I235" i="2"/>
  <c r="I472" i="2"/>
  <c r="I313" i="2"/>
  <c r="I143" i="2"/>
  <c r="I162" i="2"/>
  <c r="I473" i="2"/>
  <c r="I244" i="2"/>
  <c r="I28" i="2"/>
  <c r="I375" i="2"/>
  <c r="I310" i="2"/>
  <c r="I154" i="2"/>
  <c r="I496" i="2"/>
  <c r="I251" i="2"/>
  <c r="I435" i="2"/>
  <c r="I328" i="2"/>
  <c r="I163" i="2"/>
  <c r="I463" i="2"/>
  <c r="I220" i="2"/>
  <c r="I379" i="2"/>
  <c r="I265" i="2"/>
  <c r="I37" i="2"/>
  <c r="I481" i="2"/>
  <c r="I425" i="2"/>
  <c r="I165" i="2"/>
  <c r="I476" i="2"/>
  <c r="I319" i="2"/>
  <c r="I342" i="2"/>
  <c r="I58" i="2"/>
  <c r="I510" i="2"/>
  <c r="I489" i="2"/>
  <c r="I338" i="2"/>
  <c r="I158" i="2"/>
  <c r="I36" i="2"/>
  <c r="I420" i="2"/>
  <c r="I27" i="2"/>
  <c r="I351" i="2"/>
  <c r="I343" i="2"/>
  <c r="I418" i="2"/>
  <c r="I132" i="2"/>
  <c r="I440" i="2"/>
  <c r="I458" i="2"/>
  <c r="I316" i="2"/>
  <c r="I426" i="2"/>
  <c r="I142" i="2"/>
  <c r="I405" i="2"/>
  <c r="I344" i="2"/>
  <c r="I315" i="2"/>
  <c r="I65" i="2"/>
  <c r="I250" i="2"/>
  <c r="I501" i="2"/>
  <c r="I417" i="2"/>
  <c r="I360" i="2"/>
  <c r="I204" i="2"/>
  <c r="I288" i="2"/>
  <c r="I109" i="2"/>
  <c r="I318" i="2"/>
  <c r="I184" i="2"/>
  <c r="I271" i="2"/>
  <c r="I215" i="2"/>
  <c r="I210" i="2"/>
  <c r="I277" i="2"/>
  <c r="I448" i="2"/>
  <c r="I297" i="2"/>
  <c r="I139" i="2"/>
  <c r="I442" i="2"/>
  <c r="I502" i="2"/>
  <c r="I332" i="2"/>
  <c r="I29" i="2"/>
  <c r="I326" i="2"/>
  <c r="I127" i="2"/>
  <c r="I493" i="2"/>
  <c r="I248" i="2"/>
  <c r="I147" i="2"/>
  <c r="I211" i="2"/>
  <c r="I434" i="2"/>
  <c r="I93" i="2"/>
  <c r="I202" i="2"/>
  <c r="I311" i="2"/>
  <c r="I90" i="2"/>
  <c r="I419" i="2"/>
  <c r="I98" i="2"/>
  <c r="I193" i="2"/>
  <c r="I329" i="2"/>
  <c r="I30" i="2"/>
  <c r="I96" i="2"/>
  <c r="I411" i="2"/>
  <c r="I21" i="2"/>
  <c r="I443" i="2"/>
  <c r="I20" i="2"/>
  <c r="I19" i="2"/>
  <c r="I312" i="2"/>
  <c r="I374" i="2"/>
  <c r="I331" i="2"/>
  <c r="I441" i="2"/>
  <c r="I124" i="2"/>
  <c r="I264" i="2"/>
  <c r="I283" i="2"/>
  <c r="I125" i="2"/>
  <c r="I305" i="2"/>
  <c r="I299" i="2"/>
  <c r="I73" i="2"/>
  <c r="I480" i="2"/>
  <c r="I445" i="2"/>
  <c r="I186" i="2"/>
  <c r="I395" i="2"/>
  <c r="I112" i="2"/>
  <c r="I166" i="2"/>
  <c r="I189" i="2"/>
  <c r="I380" i="2"/>
  <c r="I490" i="2"/>
  <c r="I268" i="2"/>
  <c r="I81" i="2"/>
  <c r="I83" i="2"/>
  <c r="I346" i="2"/>
  <c r="I302" i="2"/>
  <c r="I99" i="2"/>
  <c r="I307" i="2"/>
  <c r="I133" i="2"/>
  <c r="I334" i="2"/>
  <c r="I461" i="2"/>
  <c r="I357" i="2"/>
  <c r="I367" i="2"/>
  <c r="I392" i="2"/>
  <c r="I447" i="2"/>
  <c r="I43" i="2"/>
  <c r="I67" i="2"/>
  <c r="I238" i="2"/>
  <c r="I355" i="2"/>
  <c r="I247" i="2"/>
  <c r="I320" i="2"/>
  <c r="I144" i="2"/>
  <c r="I82" i="2"/>
  <c r="I427" i="2"/>
  <c r="I421" i="2"/>
  <c r="I389" i="2"/>
  <c r="I118" i="2"/>
  <c r="I479" i="2"/>
  <c r="I85" i="2"/>
  <c r="I134" i="2"/>
  <c r="I376" i="2"/>
  <c r="I287" i="2"/>
  <c r="I353" i="2"/>
  <c r="I23" i="2"/>
  <c r="I390" i="2"/>
  <c r="I196" i="2"/>
  <c r="I303" i="2"/>
  <c r="I52" i="2"/>
  <c r="I491" i="2"/>
  <c r="I48" i="2"/>
  <c r="I172" i="2"/>
  <c r="I212" i="2"/>
  <c r="I119" i="2"/>
  <c r="I160" i="2"/>
  <c r="I384" i="2"/>
  <c r="I84" i="2"/>
  <c r="I401" i="2"/>
  <c r="I129" i="2"/>
  <c r="I70" i="2"/>
  <c r="I255" i="2"/>
  <c r="I483" i="2"/>
  <c r="I111" i="2"/>
  <c r="I179" i="2"/>
  <c r="I64" i="2"/>
  <c r="I240" i="2"/>
  <c r="I459" i="2"/>
  <c r="I323" i="2"/>
  <c r="I140" i="2"/>
  <c r="I74" i="2"/>
  <c r="I66" i="2"/>
  <c r="I341" i="2"/>
  <c r="I87" i="2"/>
  <c r="I16" i="2"/>
  <c r="I205" i="2"/>
  <c r="I110" i="2"/>
  <c r="I455" i="2"/>
  <c r="I76" i="2"/>
  <c r="I216" i="2"/>
  <c r="I35" i="2"/>
  <c r="I53" i="2"/>
  <c r="I95" i="2"/>
  <c r="I46" i="2"/>
  <c r="I453" i="2"/>
  <c r="I206" i="2"/>
  <c r="I460" i="2"/>
  <c r="I400" i="2"/>
  <c r="I80" i="2"/>
  <c r="I478" i="2"/>
  <c r="I324" i="2"/>
  <c r="I170" i="2"/>
  <c r="I304" i="2"/>
  <c r="I141" i="2"/>
  <c r="I79" i="2"/>
  <c r="K507" i="3"/>
  <c r="J508" i="3" s="1"/>
  <c r="M507" i="3" l="1"/>
  <c r="Q507" i="3"/>
  <c r="O9" i="3" l="1"/>
  <c r="P9" i="3" s="1"/>
  <c r="J510" i="1"/>
  <c r="J511" i="1"/>
  <c r="I510" i="1"/>
  <c r="I511" i="1"/>
  <c r="R507" i="3"/>
  <c r="S385" i="3"/>
  <c r="T385" i="3" s="1"/>
  <c r="S506" i="3"/>
  <c r="T506" i="3" s="1"/>
  <c r="S505" i="3"/>
  <c r="T505" i="3" s="1"/>
  <c r="S504" i="3"/>
  <c r="T504" i="3" s="1"/>
  <c r="S485" i="3"/>
  <c r="T485" i="3" s="1"/>
  <c r="S503" i="3"/>
  <c r="T503" i="3" s="1"/>
  <c r="S502" i="3"/>
  <c r="T502" i="3" s="1"/>
  <c r="S288" i="3"/>
  <c r="T288" i="3" s="1"/>
  <c r="S17" i="3"/>
  <c r="T17" i="3" s="1"/>
  <c r="S501" i="3"/>
  <c r="T501" i="3" s="1"/>
  <c r="S500" i="3"/>
  <c r="T500" i="3" s="1"/>
  <c r="S499" i="3"/>
  <c r="T499" i="3" s="1"/>
  <c r="S498" i="3"/>
  <c r="T498" i="3" s="1"/>
  <c r="S497" i="3"/>
  <c r="T497" i="3" s="1"/>
  <c r="S496" i="3"/>
  <c r="T496" i="3" s="1"/>
  <c r="S495" i="3"/>
  <c r="T495" i="3" s="1"/>
  <c r="S494" i="3"/>
  <c r="T494" i="3" s="1"/>
  <c r="S493" i="3"/>
  <c r="T493" i="3" s="1"/>
  <c r="S492" i="3"/>
  <c r="T492" i="3" s="1"/>
  <c r="S491" i="3"/>
  <c r="T491" i="3" s="1"/>
  <c r="S490" i="3"/>
  <c r="T490" i="3" s="1"/>
  <c r="S489" i="3"/>
  <c r="T489" i="3" s="1"/>
  <c r="S488" i="3"/>
  <c r="T488" i="3" s="1"/>
  <c r="S486" i="3"/>
  <c r="T486" i="3" s="1"/>
  <c r="S484" i="3"/>
  <c r="T484" i="3" s="1"/>
  <c r="S483" i="3"/>
  <c r="T483" i="3" s="1"/>
  <c r="S482" i="3"/>
  <c r="T482" i="3" s="1"/>
  <c r="S481" i="3"/>
  <c r="T481" i="3" s="1"/>
  <c r="S480" i="3"/>
  <c r="T480" i="3" s="1"/>
  <c r="S479" i="3"/>
  <c r="T479" i="3" s="1"/>
  <c r="S478" i="3"/>
  <c r="T478" i="3" s="1"/>
  <c r="S477" i="3"/>
  <c r="T477" i="3" s="1"/>
  <c r="S476" i="3"/>
  <c r="T476" i="3" s="1"/>
  <c r="S475" i="3"/>
  <c r="T475" i="3" s="1"/>
  <c r="S474" i="3"/>
  <c r="T474" i="3" s="1"/>
  <c r="S473" i="3"/>
  <c r="T473" i="3" s="1"/>
  <c r="S470" i="3"/>
  <c r="T470" i="3" s="1"/>
  <c r="S472" i="3"/>
  <c r="T472" i="3" s="1"/>
  <c r="S471" i="3"/>
  <c r="T471" i="3" s="1"/>
  <c r="S469" i="3"/>
  <c r="T469" i="3" s="1"/>
  <c r="S468" i="3"/>
  <c r="T468" i="3" s="1"/>
  <c r="S467" i="3"/>
  <c r="T467" i="3" s="1"/>
  <c r="S466" i="3"/>
  <c r="T466" i="3" s="1"/>
  <c r="S465" i="3"/>
  <c r="T465" i="3" s="1"/>
  <c r="S464" i="3"/>
  <c r="T464" i="3" s="1"/>
  <c r="S463" i="3"/>
  <c r="T463" i="3" s="1"/>
  <c r="S462" i="3"/>
  <c r="T462" i="3" s="1"/>
  <c r="S461" i="3"/>
  <c r="T461" i="3" s="1"/>
  <c r="S460" i="3"/>
  <c r="T460" i="3" s="1"/>
  <c r="S459" i="3"/>
  <c r="T459" i="3" s="1"/>
  <c r="S458" i="3"/>
  <c r="T458" i="3" s="1"/>
  <c r="S457" i="3"/>
  <c r="T457" i="3" s="1"/>
  <c r="S456" i="3"/>
  <c r="T456" i="3" s="1"/>
  <c r="S455" i="3"/>
  <c r="T455" i="3" s="1"/>
  <c r="S454" i="3"/>
  <c r="T454" i="3" s="1"/>
  <c r="S453" i="3"/>
  <c r="T453" i="3" s="1"/>
  <c r="S452" i="3"/>
  <c r="T452" i="3" s="1"/>
  <c r="S451" i="3"/>
  <c r="T451" i="3" s="1"/>
  <c r="S450" i="3"/>
  <c r="T450" i="3" s="1"/>
  <c r="S449" i="3"/>
  <c r="T449" i="3" s="1"/>
  <c r="S448" i="3"/>
  <c r="T448" i="3" s="1"/>
  <c r="S447" i="3"/>
  <c r="T447" i="3" s="1"/>
  <c r="S446" i="3"/>
  <c r="T446" i="3" s="1"/>
  <c r="S425" i="3"/>
  <c r="T425" i="3" s="1"/>
  <c r="S445" i="3"/>
  <c r="T445" i="3" s="1"/>
  <c r="S444" i="3"/>
  <c r="T444" i="3" s="1"/>
  <c r="S443" i="3"/>
  <c r="T443" i="3" s="1"/>
  <c r="S442" i="3"/>
  <c r="T442" i="3" s="1"/>
  <c r="S440" i="3"/>
  <c r="T440" i="3" s="1"/>
  <c r="S441" i="3"/>
  <c r="T441" i="3" s="1"/>
  <c r="S439" i="3"/>
  <c r="T439" i="3" s="1"/>
  <c r="S438" i="3"/>
  <c r="T438" i="3" s="1"/>
  <c r="S437" i="3"/>
  <c r="T437" i="3" s="1"/>
  <c r="S435" i="3"/>
  <c r="T435" i="3" s="1"/>
  <c r="S434" i="3"/>
  <c r="T434" i="3" s="1"/>
  <c r="S433" i="3"/>
  <c r="T433" i="3" s="1"/>
  <c r="S432" i="3"/>
  <c r="T432" i="3" s="1"/>
  <c r="S431" i="3"/>
  <c r="T431" i="3" s="1"/>
  <c r="S430" i="3"/>
  <c r="T430" i="3" s="1"/>
  <c r="S429" i="3"/>
  <c r="T429" i="3" s="1"/>
  <c r="S428" i="3"/>
  <c r="T428" i="3" s="1"/>
  <c r="S427" i="3"/>
  <c r="T427" i="3" s="1"/>
  <c r="S426" i="3"/>
  <c r="T426" i="3" s="1"/>
  <c r="S420" i="3"/>
  <c r="T420" i="3" s="1"/>
  <c r="S423" i="3"/>
  <c r="T423" i="3" s="1"/>
  <c r="S422" i="3"/>
  <c r="T422" i="3" s="1"/>
  <c r="S421" i="3"/>
  <c r="T421" i="3" s="1"/>
  <c r="S419" i="3"/>
  <c r="T419" i="3" s="1"/>
  <c r="S416" i="3"/>
  <c r="T416" i="3" s="1"/>
  <c r="S414" i="3"/>
  <c r="T414" i="3" s="1"/>
  <c r="S413" i="3"/>
  <c r="T413" i="3" s="1"/>
  <c r="S412" i="3"/>
  <c r="T412" i="3" s="1"/>
  <c r="S411" i="3"/>
  <c r="T411" i="3" s="1"/>
  <c r="S410" i="3"/>
  <c r="T410" i="3" s="1"/>
  <c r="S409" i="3"/>
  <c r="T409" i="3" s="1"/>
  <c r="S407" i="3"/>
  <c r="T407" i="3" s="1"/>
  <c r="S415" i="3"/>
  <c r="T415" i="3" s="1"/>
  <c r="S405" i="3"/>
  <c r="T405" i="3" s="1"/>
  <c r="S418" i="3"/>
  <c r="T418" i="3" s="1"/>
  <c r="S408" i="3"/>
  <c r="T408" i="3" s="1"/>
  <c r="S404" i="3"/>
  <c r="T404" i="3" s="1"/>
  <c r="S403" i="3"/>
  <c r="T403" i="3" s="1"/>
  <c r="S376" i="3"/>
  <c r="T376" i="3" s="1"/>
  <c r="S406" i="3"/>
  <c r="T406" i="3" s="1"/>
  <c r="S402" i="3"/>
  <c r="T402" i="3" s="1"/>
  <c r="S401" i="3"/>
  <c r="T401" i="3" s="1"/>
  <c r="S400" i="3"/>
  <c r="T400" i="3" s="1"/>
  <c r="S399" i="3"/>
  <c r="T399" i="3" s="1"/>
  <c r="S398" i="3"/>
  <c r="T398" i="3" s="1"/>
  <c r="S397" i="3"/>
  <c r="T397" i="3" s="1"/>
  <c r="S396" i="3"/>
  <c r="T396" i="3" s="1"/>
  <c r="S395" i="3"/>
  <c r="T395" i="3" s="1"/>
  <c r="S394" i="3"/>
  <c r="T394" i="3" s="1"/>
  <c r="S393" i="3"/>
  <c r="T393" i="3" s="1"/>
  <c r="S392" i="3"/>
  <c r="T392" i="3" s="1"/>
  <c r="S391" i="3"/>
  <c r="T391" i="3" s="1"/>
  <c r="S390" i="3"/>
  <c r="T390" i="3" s="1"/>
  <c r="S389" i="3"/>
  <c r="T389" i="3" s="1"/>
  <c r="S388" i="3"/>
  <c r="T388" i="3" s="1"/>
  <c r="S387" i="3"/>
  <c r="T387" i="3" s="1"/>
  <c r="S386" i="3"/>
  <c r="T386" i="3" s="1"/>
  <c r="S417" i="3"/>
  <c r="T417" i="3" s="1"/>
  <c r="S384" i="3"/>
  <c r="T384" i="3" s="1"/>
  <c r="S383" i="3"/>
  <c r="T383" i="3" s="1"/>
  <c r="S382" i="3"/>
  <c r="T382" i="3" s="1"/>
  <c r="S381" i="3"/>
  <c r="T381" i="3" s="1"/>
  <c r="S380" i="3"/>
  <c r="T380" i="3" s="1"/>
  <c r="S197" i="3"/>
  <c r="T197" i="3" s="1"/>
  <c r="S379" i="3"/>
  <c r="T379" i="3" s="1"/>
  <c r="S378" i="3"/>
  <c r="T378" i="3" s="1"/>
  <c r="S377" i="3"/>
  <c r="T377" i="3" s="1"/>
  <c r="S424" i="3"/>
  <c r="T424" i="3" s="1"/>
  <c r="S375" i="3"/>
  <c r="T375" i="3" s="1"/>
  <c r="S374" i="3"/>
  <c r="T374" i="3" s="1"/>
  <c r="S373" i="3"/>
  <c r="T373" i="3" s="1"/>
  <c r="S372" i="3"/>
  <c r="T372" i="3" s="1"/>
  <c r="S436" i="3"/>
  <c r="T436" i="3" s="1"/>
  <c r="S303" i="3"/>
  <c r="T303" i="3" s="1"/>
  <c r="S371" i="3"/>
  <c r="T371" i="3" s="1"/>
  <c r="S370" i="3"/>
  <c r="T370" i="3" s="1"/>
  <c r="S369" i="3"/>
  <c r="T369" i="3" s="1"/>
  <c r="S368" i="3"/>
  <c r="T368" i="3" s="1"/>
  <c r="S367" i="3"/>
  <c r="T367" i="3" s="1"/>
  <c r="S366" i="3"/>
  <c r="T366" i="3" s="1"/>
  <c r="S365" i="3"/>
  <c r="T365" i="3" s="1"/>
  <c r="S364" i="3"/>
  <c r="T364" i="3" s="1"/>
  <c r="S363" i="3"/>
  <c r="T363" i="3" s="1"/>
  <c r="S362" i="3"/>
  <c r="T362" i="3" s="1"/>
  <c r="S361" i="3"/>
  <c r="T361" i="3" s="1"/>
  <c r="S360" i="3"/>
  <c r="T360" i="3" s="1"/>
  <c r="S359" i="3"/>
  <c r="T359" i="3" s="1"/>
  <c r="S358" i="3"/>
  <c r="T358" i="3" s="1"/>
  <c r="S357" i="3"/>
  <c r="T357" i="3" s="1"/>
  <c r="S356" i="3"/>
  <c r="T356" i="3" s="1"/>
  <c r="S355" i="3"/>
  <c r="T355" i="3" s="1"/>
  <c r="S354" i="3"/>
  <c r="T354" i="3" s="1"/>
  <c r="S353" i="3"/>
  <c r="T353" i="3" s="1"/>
  <c r="S351" i="3"/>
  <c r="T351" i="3" s="1"/>
  <c r="S350" i="3"/>
  <c r="T350" i="3" s="1"/>
  <c r="S349" i="3"/>
  <c r="T349" i="3" s="1"/>
  <c r="S348" i="3"/>
  <c r="T348" i="3" s="1"/>
  <c r="S28" i="3"/>
  <c r="T28" i="3" s="1"/>
  <c r="S347" i="3"/>
  <c r="T347" i="3" s="1"/>
  <c r="S346" i="3"/>
  <c r="T346" i="3" s="1"/>
  <c r="S345" i="3"/>
  <c r="T345" i="3" s="1"/>
  <c r="S344" i="3"/>
  <c r="T344" i="3" s="1"/>
  <c r="S343" i="3"/>
  <c r="T343" i="3" s="1"/>
  <c r="S342" i="3"/>
  <c r="T342" i="3" s="1"/>
  <c r="S341" i="3"/>
  <c r="T341" i="3" s="1"/>
  <c r="S335" i="3"/>
  <c r="T335" i="3" s="1"/>
  <c r="S340" i="3"/>
  <c r="T340" i="3" s="1"/>
  <c r="S339" i="3"/>
  <c r="T339" i="3" s="1"/>
  <c r="S338" i="3"/>
  <c r="T338" i="3" s="1"/>
  <c r="S337" i="3"/>
  <c r="T337" i="3" s="1"/>
  <c r="S332" i="3"/>
  <c r="T332" i="3" s="1"/>
  <c r="S336" i="3"/>
  <c r="T336" i="3" s="1"/>
  <c r="S334" i="3"/>
  <c r="T334" i="3" s="1"/>
  <c r="S333" i="3"/>
  <c r="T333" i="3" s="1"/>
  <c r="S238" i="3"/>
  <c r="T238" i="3" s="1"/>
  <c r="S331" i="3"/>
  <c r="T331" i="3" s="1"/>
  <c r="S330" i="3"/>
  <c r="T330" i="3" s="1"/>
  <c r="S329" i="3"/>
  <c r="T329" i="3" s="1"/>
  <c r="S328" i="3"/>
  <c r="T328" i="3" s="1"/>
  <c r="S327" i="3"/>
  <c r="T327" i="3" s="1"/>
  <c r="S326" i="3"/>
  <c r="T326" i="3" s="1"/>
  <c r="S325" i="3"/>
  <c r="T325" i="3" s="1"/>
  <c r="S324" i="3"/>
  <c r="T324" i="3" s="1"/>
  <c r="S323" i="3"/>
  <c r="T323" i="3" s="1"/>
  <c r="S322" i="3"/>
  <c r="T322" i="3" s="1"/>
  <c r="S321" i="3"/>
  <c r="T321" i="3" s="1"/>
  <c r="S320" i="3"/>
  <c r="T320" i="3" s="1"/>
  <c r="S319" i="3"/>
  <c r="T319" i="3" s="1"/>
  <c r="S318" i="3"/>
  <c r="T318" i="3" s="1"/>
  <c r="S317" i="3"/>
  <c r="T317" i="3" s="1"/>
  <c r="S316" i="3"/>
  <c r="T316" i="3" s="1"/>
  <c r="S315" i="3"/>
  <c r="T315" i="3" s="1"/>
  <c r="S314" i="3"/>
  <c r="T314" i="3" s="1"/>
  <c r="S313" i="3"/>
  <c r="T313" i="3" s="1"/>
  <c r="S312" i="3"/>
  <c r="T312" i="3" s="1"/>
  <c r="S311" i="3"/>
  <c r="T311" i="3" s="1"/>
  <c r="S310" i="3"/>
  <c r="T310" i="3" s="1"/>
  <c r="S309" i="3"/>
  <c r="T309" i="3" s="1"/>
  <c r="S308" i="3"/>
  <c r="T308" i="3" s="1"/>
  <c r="S307" i="3"/>
  <c r="T307" i="3" s="1"/>
  <c r="S306" i="3"/>
  <c r="T306" i="3" s="1"/>
  <c r="S305" i="3"/>
  <c r="T305" i="3" s="1"/>
  <c r="S304" i="3"/>
  <c r="T304" i="3" s="1"/>
  <c r="S302" i="3"/>
  <c r="T302" i="3" s="1"/>
  <c r="S164" i="3"/>
  <c r="T164" i="3" s="1"/>
  <c r="S163" i="3"/>
  <c r="T163" i="3" s="1"/>
  <c r="S301" i="3"/>
  <c r="T301" i="3" s="1"/>
  <c r="S300" i="3"/>
  <c r="T300" i="3" s="1"/>
  <c r="S299" i="3"/>
  <c r="T299" i="3" s="1"/>
  <c r="S298" i="3"/>
  <c r="T298" i="3" s="1"/>
  <c r="S297" i="3"/>
  <c r="T297" i="3" s="1"/>
  <c r="S295" i="3"/>
  <c r="T295" i="3" s="1"/>
  <c r="S294" i="3"/>
  <c r="T294" i="3" s="1"/>
  <c r="S293" i="3"/>
  <c r="T293" i="3" s="1"/>
  <c r="S291" i="3"/>
  <c r="T291" i="3" s="1"/>
  <c r="S292" i="3"/>
  <c r="T292" i="3" s="1"/>
  <c r="S290" i="3"/>
  <c r="T290" i="3" s="1"/>
  <c r="S289" i="3"/>
  <c r="T289" i="3" s="1"/>
  <c r="S287" i="3"/>
  <c r="T287" i="3" s="1"/>
  <c r="S286" i="3"/>
  <c r="T286" i="3" s="1"/>
  <c r="S285" i="3"/>
  <c r="T285" i="3" s="1"/>
  <c r="S283" i="3"/>
  <c r="T283" i="3" s="1"/>
  <c r="S282" i="3"/>
  <c r="T282" i="3" s="1"/>
  <c r="S280" i="3"/>
  <c r="T280" i="3" s="1"/>
  <c r="S279" i="3"/>
  <c r="T279" i="3" s="1"/>
  <c r="S278" i="3"/>
  <c r="T278" i="3" s="1"/>
  <c r="S281" i="3"/>
  <c r="T281" i="3" s="1"/>
  <c r="S277" i="3"/>
  <c r="T277" i="3" s="1"/>
  <c r="S276" i="3"/>
  <c r="T276" i="3" s="1"/>
  <c r="S275" i="3"/>
  <c r="T275" i="3" s="1"/>
  <c r="S274" i="3"/>
  <c r="T274" i="3" s="1"/>
  <c r="S273" i="3"/>
  <c r="T273" i="3" s="1"/>
  <c r="S272" i="3"/>
  <c r="T272" i="3" s="1"/>
  <c r="S271" i="3"/>
  <c r="T271" i="3" s="1"/>
  <c r="S270" i="3"/>
  <c r="T270" i="3" s="1"/>
  <c r="S296" i="3"/>
  <c r="T296" i="3" s="1"/>
  <c r="S269" i="3"/>
  <c r="T269" i="3" s="1"/>
  <c r="S268" i="3"/>
  <c r="T268" i="3" s="1"/>
  <c r="S267" i="3"/>
  <c r="T267" i="3" s="1"/>
  <c r="S266" i="3"/>
  <c r="T266" i="3" s="1"/>
  <c r="S265" i="3"/>
  <c r="T265" i="3" s="1"/>
  <c r="S264" i="3"/>
  <c r="T264" i="3" s="1"/>
  <c r="S263" i="3"/>
  <c r="T263" i="3" s="1"/>
  <c r="S487" i="3"/>
  <c r="T487" i="3" s="1"/>
  <c r="S262" i="3"/>
  <c r="T262" i="3" s="1"/>
  <c r="S261" i="3"/>
  <c r="T261" i="3" s="1"/>
  <c r="S259" i="3"/>
  <c r="T259" i="3" s="1"/>
  <c r="S260" i="3"/>
  <c r="T260" i="3" s="1"/>
  <c r="S258" i="3"/>
  <c r="T258" i="3" s="1"/>
  <c r="S257" i="3"/>
  <c r="T257" i="3" s="1"/>
  <c r="S243" i="3"/>
  <c r="T243" i="3" s="1"/>
  <c r="S256" i="3"/>
  <c r="T256" i="3" s="1"/>
  <c r="S255" i="3"/>
  <c r="T255" i="3" s="1"/>
  <c r="S254" i="3"/>
  <c r="T254" i="3" s="1"/>
  <c r="S253" i="3"/>
  <c r="T253" i="3" s="1"/>
  <c r="S251" i="3"/>
  <c r="T251" i="3" s="1"/>
  <c r="S250" i="3"/>
  <c r="T250" i="3" s="1"/>
  <c r="S249" i="3"/>
  <c r="T249" i="3" s="1"/>
  <c r="S248" i="3"/>
  <c r="T248" i="3" s="1"/>
  <c r="S247" i="3"/>
  <c r="T247" i="3" s="1"/>
  <c r="S245" i="3"/>
  <c r="T245" i="3" s="1"/>
  <c r="S244" i="3"/>
  <c r="T244" i="3" s="1"/>
  <c r="S242" i="3"/>
  <c r="T242" i="3" s="1"/>
  <c r="S241" i="3"/>
  <c r="T241" i="3" s="1"/>
  <c r="S240" i="3"/>
  <c r="T240" i="3" s="1"/>
  <c r="S239" i="3"/>
  <c r="T239" i="3" s="1"/>
  <c r="S246" i="3"/>
  <c r="T246" i="3" s="1"/>
  <c r="S237" i="3"/>
  <c r="T237" i="3" s="1"/>
  <c r="S236" i="3"/>
  <c r="T236" i="3" s="1"/>
  <c r="S235" i="3"/>
  <c r="T235" i="3" s="1"/>
  <c r="S234" i="3"/>
  <c r="T234" i="3" s="1"/>
  <c r="S233" i="3"/>
  <c r="T233" i="3" s="1"/>
  <c r="S232" i="3"/>
  <c r="T232" i="3" s="1"/>
  <c r="S231" i="3"/>
  <c r="T231" i="3" s="1"/>
  <c r="S229" i="3"/>
  <c r="T229" i="3" s="1"/>
  <c r="S228" i="3"/>
  <c r="T228" i="3" s="1"/>
  <c r="S227" i="3"/>
  <c r="T227" i="3" s="1"/>
  <c r="S225" i="3"/>
  <c r="T225" i="3" s="1"/>
  <c r="S226" i="3"/>
  <c r="T226" i="3" s="1"/>
  <c r="S224" i="3"/>
  <c r="T224" i="3" s="1"/>
  <c r="S223" i="3"/>
  <c r="T223" i="3" s="1"/>
  <c r="S222" i="3"/>
  <c r="T222" i="3" s="1"/>
  <c r="S219" i="3"/>
  <c r="T219" i="3" s="1"/>
  <c r="S221" i="3"/>
  <c r="T221" i="3" s="1"/>
  <c r="S220" i="3"/>
  <c r="T220" i="3" s="1"/>
  <c r="S218" i="3"/>
  <c r="T218" i="3" s="1"/>
  <c r="S152" i="3"/>
  <c r="T152" i="3" s="1"/>
  <c r="S217" i="3"/>
  <c r="T217" i="3" s="1"/>
  <c r="S216" i="3"/>
  <c r="T216" i="3" s="1"/>
  <c r="S215" i="3"/>
  <c r="T215" i="3" s="1"/>
  <c r="S214" i="3"/>
  <c r="T214" i="3" s="1"/>
  <c r="S213" i="3"/>
  <c r="T213" i="3" s="1"/>
  <c r="S212" i="3"/>
  <c r="T212" i="3" s="1"/>
  <c r="S211" i="3"/>
  <c r="T211" i="3" s="1"/>
  <c r="S210" i="3"/>
  <c r="T210" i="3" s="1"/>
  <c r="S209" i="3"/>
  <c r="T209" i="3" s="1"/>
  <c r="S208" i="3"/>
  <c r="T208" i="3" s="1"/>
  <c r="S207" i="3"/>
  <c r="T207" i="3" s="1"/>
  <c r="S206" i="3"/>
  <c r="T206" i="3" s="1"/>
  <c r="S205" i="3"/>
  <c r="T205" i="3" s="1"/>
  <c r="S204" i="3"/>
  <c r="T204" i="3" s="1"/>
  <c r="S203" i="3"/>
  <c r="T203" i="3" s="1"/>
  <c r="S230" i="3"/>
  <c r="T230" i="3" s="1"/>
  <c r="S202" i="3"/>
  <c r="T202" i="3" s="1"/>
  <c r="S201" i="3"/>
  <c r="T201" i="3" s="1"/>
  <c r="S200" i="3"/>
  <c r="T200" i="3" s="1"/>
  <c r="S199" i="3"/>
  <c r="T199" i="3" s="1"/>
  <c r="S198" i="3"/>
  <c r="T198" i="3" s="1"/>
  <c r="S196" i="3"/>
  <c r="T196" i="3" s="1"/>
  <c r="S195" i="3"/>
  <c r="T195" i="3" s="1"/>
  <c r="S194" i="3"/>
  <c r="T194" i="3" s="1"/>
  <c r="S193" i="3"/>
  <c r="T193" i="3" s="1"/>
  <c r="S192" i="3"/>
  <c r="T192" i="3" s="1"/>
  <c r="S191" i="3"/>
  <c r="T191" i="3" s="1"/>
  <c r="S190" i="3"/>
  <c r="T190" i="3" s="1"/>
  <c r="S189" i="3"/>
  <c r="T189" i="3" s="1"/>
  <c r="S188" i="3"/>
  <c r="T188" i="3" s="1"/>
  <c r="S187" i="3"/>
  <c r="T187" i="3" s="1"/>
  <c r="S186" i="3"/>
  <c r="T186" i="3" s="1"/>
  <c r="S185" i="3"/>
  <c r="T185" i="3" s="1"/>
  <c r="S184" i="3"/>
  <c r="T184" i="3" s="1"/>
  <c r="S183" i="3"/>
  <c r="T183" i="3" s="1"/>
  <c r="S179" i="3"/>
  <c r="T179" i="3" s="1"/>
  <c r="S182" i="3"/>
  <c r="T182" i="3" s="1"/>
  <c r="S284" i="3"/>
  <c r="T284" i="3" s="1"/>
  <c r="S181" i="3"/>
  <c r="T181" i="3" s="1"/>
  <c r="S180" i="3"/>
  <c r="T180" i="3" s="1"/>
  <c r="S178" i="3"/>
  <c r="T178" i="3" s="1"/>
  <c r="S177" i="3"/>
  <c r="T177" i="3" s="1"/>
  <c r="S176" i="3"/>
  <c r="T176" i="3" s="1"/>
  <c r="S175" i="3"/>
  <c r="T175" i="3" s="1"/>
  <c r="S174" i="3"/>
  <c r="T174" i="3" s="1"/>
  <c r="S173" i="3"/>
  <c r="T173" i="3" s="1"/>
  <c r="S172" i="3"/>
  <c r="T172" i="3" s="1"/>
  <c r="S171" i="3"/>
  <c r="T171" i="3" s="1"/>
  <c r="S170" i="3"/>
  <c r="T170" i="3" s="1"/>
  <c r="S169" i="3"/>
  <c r="T169" i="3" s="1"/>
  <c r="S168" i="3"/>
  <c r="T168" i="3" s="1"/>
  <c r="S167" i="3"/>
  <c r="T167" i="3" s="1"/>
  <c r="S166" i="3"/>
  <c r="T166" i="3" s="1"/>
  <c r="S165" i="3"/>
  <c r="T165" i="3" s="1"/>
  <c r="S162" i="3"/>
  <c r="T162" i="3" s="1"/>
  <c r="S161" i="3"/>
  <c r="T161" i="3" s="1"/>
  <c r="S160" i="3"/>
  <c r="T160" i="3" s="1"/>
  <c r="S159" i="3"/>
  <c r="T159" i="3" s="1"/>
  <c r="S158" i="3"/>
  <c r="T158" i="3" s="1"/>
  <c r="S133" i="3"/>
  <c r="T133" i="3" s="1"/>
  <c r="S157" i="3"/>
  <c r="T157" i="3" s="1"/>
  <c r="S156" i="3"/>
  <c r="T156" i="3" s="1"/>
  <c r="S155" i="3"/>
  <c r="T155" i="3" s="1"/>
  <c r="S154" i="3"/>
  <c r="T154" i="3" s="1"/>
  <c r="S153" i="3"/>
  <c r="T153" i="3" s="1"/>
  <c r="S151" i="3"/>
  <c r="T151" i="3" s="1"/>
  <c r="S150" i="3"/>
  <c r="T150" i="3" s="1"/>
  <c r="S149" i="3"/>
  <c r="T149" i="3" s="1"/>
  <c r="S148" i="3"/>
  <c r="T148" i="3" s="1"/>
  <c r="S147" i="3"/>
  <c r="T147" i="3" s="1"/>
  <c r="S146" i="3"/>
  <c r="T146" i="3" s="1"/>
  <c r="S145" i="3"/>
  <c r="T145" i="3" s="1"/>
  <c r="S144" i="3"/>
  <c r="T144" i="3" s="1"/>
  <c r="S143" i="3"/>
  <c r="T143" i="3" s="1"/>
  <c r="S142" i="3"/>
  <c r="T142" i="3" s="1"/>
  <c r="S141" i="3"/>
  <c r="T141" i="3" s="1"/>
  <c r="S139" i="3"/>
  <c r="T139" i="3" s="1"/>
  <c r="S134" i="3"/>
  <c r="T134" i="3" s="1"/>
  <c r="S140" i="3"/>
  <c r="T140" i="3" s="1"/>
  <c r="S138" i="3"/>
  <c r="T138" i="3" s="1"/>
  <c r="S137" i="3"/>
  <c r="T137" i="3" s="1"/>
  <c r="S136" i="3"/>
  <c r="T136" i="3" s="1"/>
  <c r="S135" i="3"/>
  <c r="T135" i="3" s="1"/>
  <c r="S132" i="3"/>
  <c r="T132" i="3" s="1"/>
  <c r="S131" i="3"/>
  <c r="T131" i="3" s="1"/>
  <c r="S130" i="3"/>
  <c r="T130" i="3" s="1"/>
  <c r="S129" i="3"/>
  <c r="T129" i="3" s="1"/>
  <c r="S128" i="3"/>
  <c r="T128" i="3" s="1"/>
  <c r="S127" i="3"/>
  <c r="T127" i="3" s="1"/>
  <c r="S126" i="3"/>
  <c r="T126" i="3" s="1"/>
  <c r="S125" i="3"/>
  <c r="T125" i="3" s="1"/>
  <c r="S124" i="3"/>
  <c r="T124" i="3" s="1"/>
  <c r="S122" i="3"/>
  <c r="T122" i="3" s="1"/>
  <c r="S123" i="3"/>
  <c r="T123" i="3" s="1"/>
  <c r="S121" i="3"/>
  <c r="T121" i="3" s="1"/>
  <c r="S120" i="3"/>
  <c r="T120" i="3" s="1"/>
  <c r="S119" i="3"/>
  <c r="T119" i="3" s="1"/>
  <c r="S118" i="3"/>
  <c r="T118" i="3" s="1"/>
  <c r="S117" i="3"/>
  <c r="T117" i="3" s="1"/>
  <c r="S116" i="3"/>
  <c r="T116" i="3" s="1"/>
  <c r="S83" i="3"/>
  <c r="T83" i="3" s="1"/>
  <c r="S115" i="3"/>
  <c r="T115" i="3" s="1"/>
  <c r="S114" i="3"/>
  <c r="T114" i="3" s="1"/>
  <c r="S113" i="3"/>
  <c r="T113" i="3" s="1"/>
  <c r="S112" i="3"/>
  <c r="T112" i="3" s="1"/>
  <c r="S111" i="3"/>
  <c r="T111" i="3" s="1"/>
  <c r="S110" i="3"/>
  <c r="T110" i="3" s="1"/>
  <c r="S109" i="3"/>
  <c r="T109" i="3" s="1"/>
  <c r="S108" i="3"/>
  <c r="T108" i="3" s="1"/>
  <c r="S107" i="3"/>
  <c r="T107" i="3" s="1"/>
  <c r="S106" i="3"/>
  <c r="T106" i="3" s="1"/>
  <c r="S105" i="3"/>
  <c r="T105" i="3" s="1"/>
  <c r="S104" i="3"/>
  <c r="T104" i="3" s="1"/>
  <c r="S103" i="3"/>
  <c r="T103" i="3" s="1"/>
  <c r="S102" i="3"/>
  <c r="T102" i="3" s="1"/>
  <c r="S101" i="3"/>
  <c r="T101" i="3" s="1"/>
  <c r="S100" i="3"/>
  <c r="T100" i="3" s="1"/>
  <c r="S352" i="3"/>
  <c r="T352" i="3" s="1"/>
  <c r="S99" i="3"/>
  <c r="T99" i="3" s="1"/>
  <c r="S98" i="3"/>
  <c r="T98" i="3" s="1"/>
  <c r="S97" i="3"/>
  <c r="T97" i="3" s="1"/>
  <c r="S96" i="3"/>
  <c r="T96" i="3" s="1"/>
  <c r="S95" i="3"/>
  <c r="T95" i="3" s="1"/>
  <c r="S94" i="3"/>
  <c r="T94" i="3" s="1"/>
  <c r="S93" i="3"/>
  <c r="T93" i="3" s="1"/>
  <c r="S92" i="3"/>
  <c r="T92" i="3" s="1"/>
  <c r="S91" i="3"/>
  <c r="T91" i="3" s="1"/>
  <c r="S90" i="3"/>
  <c r="T90" i="3" s="1"/>
  <c r="S89" i="3"/>
  <c r="T89" i="3" s="1"/>
  <c r="S88" i="3"/>
  <c r="T88" i="3" s="1"/>
  <c r="S87" i="3"/>
  <c r="T87" i="3" s="1"/>
  <c r="S86" i="3"/>
  <c r="T86" i="3" s="1"/>
  <c r="S85" i="3"/>
  <c r="T85" i="3" s="1"/>
  <c r="S84" i="3"/>
  <c r="T84" i="3" s="1"/>
  <c r="S8" i="3"/>
  <c r="T8" i="3" s="1"/>
  <c r="S82" i="3"/>
  <c r="T82" i="3" s="1"/>
  <c r="S252" i="3"/>
  <c r="T252" i="3" s="1"/>
  <c r="S81" i="3"/>
  <c r="T81" i="3" s="1"/>
  <c r="S80" i="3"/>
  <c r="T80" i="3" s="1"/>
  <c r="S79" i="3"/>
  <c r="T79" i="3" s="1"/>
  <c r="S78" i="3"/>
  <c r="T78" i="3" s="1"/>
  <c r="S77" i="3"/>
  <c r="T77" i="3" s="1"/>
  <c r="S76" i="3"/>
  <c r="T76" i="3" s="1"/>
  <c r="S75" i="3"/>
  <c r="T75" i="3" s="1"/>
  <c r="S74" i="3"/>
  <c r="T74" i="3" s="1"/>
  <c r="S73" i="3"/>
  <c r="T73" i="3" s="1"/>
  <c r="S72" i="3"/>
  <c r="T72" i="3" s="1"/>
  <c r="S71" i="3"/>
  <c r="T71" i="3" s="1"/>
  <c r="S70" i="3"/>
  <c r="T70" i="3" s="1"/>
  <c r="S69" i="3"/>
  <c r="T69" i="3" s="1"/>
  <c r="S68" i="3"/>
  <c r="T68" i="3" s="1"/>
  <c r="S67" i="3"/>
  <c r="T67" i="3" s="1"/>
  <c r="S66" i="3"/>
  <c r="T66" i="3" s="1"/>
  <c r="S65" i="3"/>
  <c r="T65" i="3" s="1"/>
  <c r="S64" i="3"/>
  <c r="T64" i="3" s="1"/>
  <c r="S63" i="3"/>
  <c r="T63" i="3" s="1"/>
  <c r="S57" i="3"/>
  <c r="T57" i="3" s="1"/>
  <c r="S62" i="3"/>
  <c r="T62" i="3" s="1"/>
  <c r="S61" i="3"/>
  <c r="T61" i="3" s="1"/>
  <c r="S60" i="3"/>
  <c r="T60" i="3" s="1"/>
  <c r="S59" i="3"/>
  <c r="T59" i="3" s="1"/>
  <c r="S58" i="3"/>
  <c r="T58" i="3" s="1"/>
  <c r="S56" i="3"/>
  <c r="T56" i="3" s="1"/>
  <c r="S55" i="3"/>
  <c r="T55" i="3" s="1"/>
  <c r="S54" i="3"/>
  <c r="T54" i="3" s="1"/>
  <c r="S53" i="3"/>
  <c r="T53" i="3" s="1"/>
  <c r="S52" i="3"/>
  <c r="T52" i="3" s="1"/>
  <c r="S51" i="3"/>
  <c r="T51" i="3" s="1"/>
  <c r="S50" i="3"/>
  <c r="T50" i="3" s="1"/>
  <c r="S49" i="3"/>
  <c r="T49" i="3" s="1"/>
  <c r="S48" i="3"/>
  <c r="T48" i="3" s="1"/>
  <c r="S47" i="3"/>
  <c r="T47" i="3" s="1"/>
  <c r="S46" i="3"/>
  <c r="T46" i="3" s="1"/>
  <c r="S45" i="3"/>
  <c r="T45" i="3" s="1"/>
  <c r="S44" i="3"/>
  <c r="T44" i="3" s="1"/>
  <c r="S43" i="3"/>
  <c r="T43" i="3" s="1"/>
  <c r="S42" i="3"/>
  <c r="T42" i="3" s="1"/>
  <c r="S41" i="3"/>
  <c r="T41" i="3" s="1"/>
  <c r="S40" i="3"/>
  <c r="T40" i="3" s="1"/>
  <c r="S38" i="3"/>
  <c r="T38" i="3" s="1"/>
  <c r="S39" i="3"/>
  <c r="T39" i="3" s="1"/>
  <c r="S37" i="3"/>
  <c r="T37" i="3" s="1"/>
  <c r="S36" i="3"/>
  <c r="T36" i="3" s="1"/>
  <c r="S35" i="3"/>
  <c r="T35" i="3" s="1"/>
  <c r="S34" i="3"/>
  <c r="T34" i="3" s="1"/>
  <c r="S33" i="3"/>
  <c r="T33" i="3" s="1"/>
  <c r="S32" i="3"/>
  <c r="T32" i="3" s="1"/>
  <c r="S31" i="3"/>
  <c r="T31" i="3" s="1"/>
  <c r="S30" i="3"/>
  <c r="T30" i="3" s="1"/>
  <c r="S29" i="3"/>
  <c r="T29" i="3" s="1"/>
  <c r="S27" i="3"/>
  <c r="T27" i="3" s="1"/>
  <c r="S26" i="3"/>
  <c r="T26" i="3" s="1"/>
  <c r="S25" i="3"/>
  <c r="T25" i="3" s="1"/>
  <c r="S24" i="3"/>
  <c r="T24" i="3" s="1"/>
  <c r="S23" i="3"/>
  <c r="T23" i="3" s="1"/>
  <c r="S22" i="3"/>
  <c r="T22" i="3" s="1"/>
  <c r="S21" i="3"/>
  <c r="T21" i="3" s="1"/>
  <c r="S19" i="3"/>
  <c r="T19" i="3" s="1"/>
  <c r="S20" i="3"/>
  <c r="T20" i="3" s="1"/>
  <c r="S18" i="3"/>
  <c r="T18" i="3" s="1"/>
  <c r="S16" i="3"/>
  <c r="T16" i="3" s="1"/>
  <c r="S14" i="3"/>
  <c r="T14" i="3" s="1"/>
  <c r="S15" i="3"/>
  <c r="T15" i="3" s="1"/>
  <c r="S13" i="3"/>
  <c r="T13" i="3" s="1"/>
  <c r="S12" i="3"/>
  <c r="T12" i="3" s="1"/>
  <c r="S11" i="3"/>
  <c r="T11" i="3" s="1"/>
  <c r="S10" i="3"/>
  <c r="T10" i="3" s="1"/>
  <c r="S9" i="3"/>
  <c r="T9" i="3" s="1"/>
  <c r="O10" i="3"/>
  <c r="P10" i="3" s="1"/>
  <c r="O11" i="3"/>
  <c r="P11" i="3" s="1"/>
  <c r="O12" i="3"/>
  <c r="P12" i="3" s="1"/>
  <c r="O13" i="3"/>
  <c r="P13" i="3" s="1"/>
  <c r="O15" i="3"/>
  <c r="P15" i="3" s="1"/>
  <c r="O14" i="3"/>
  <c r="P14" i="3" s="1"/>
  <c r="O16" i="3"/>
  <c r="P16" i="3" s="1"/>
  <c r="O18" i="3"/>
  <c r="P18" i="3" s="1"/>
  <c r="O20" i="3"/>
  <c r="P20" i="3" s="1"/>
  <c r="O19" i="3"/>
  <c r="P19" i="3" s="1"/>
  <c r="O21" i="3"/>
  <c r="P21" i="3" s="1"/>
  <c r="O22" i="3"/>
  <c r="P22" i="3" s="1"/>
  <c r="O23" i="3"/>
  <c r="P23" i="3" s="1"/>
  <c r="O24" i="3"/>
  <c r="P24" i="3" s="1"/>
  <c r="O25" i="3"/>
  <c r="P25" i="3" s="1"/>
  <c r="O26" i="3"/>
  <c r="P26" i="3" s="1"/>
  <c r="O27" i="3"/>
  <c r="P27" i="3" s="1"/>
  <c r="O29" i="3"/>
  <c r="P29" i="3" s="1"/>
  <c r="O30" i="3"/>
  <c r="P30" i="3" s="1"/>
  <c r="O31" i="3"/>
  <c r="P31" i="3" s="1"/>
  <c r="O32" i="3"/>
  <c r="P32" i="3" s="1"/>
  <c r="O33" i="3"/>
  <c r="P33" i="3" s="1"/>
  <c r="O34" i="3"/>
  <c r="P34" i="3" s="1"/>
  <c r="O35" i="3"/>
  <c r="P35" i="3" s="1"/>
  <c r="O36" i="3"/>
  <c r="P36" i="3" s="1"/>
  <c r="O37" i="3"/>
  <c r="P37" i="3" s="1"/>
  <c r="O39" i="3"/>
  <c r="P39" i="3" s="1"/>
  <c r="O38" i="3"/>
  <c r="P38" i="3" s="1"/>
  <c r="O40" i="3"/>
  <c r="P40" i="3" s="1"/>
  <c r="O41" i="3"/>
  <c r="P41" i="3" s="1"/>
  <c r="O42" i="3"/>
  <c r="P42" i="3" s="1"/>
  <c r="O43" i="3"/>
  <c r="P43" i="3" s="1"/>
  <c r="O44" i="3"/>
  <c r="P44" i="3" s="1"/>
  <c r="O45" i="3"/>
  <c r="P45" i="3" s="1"/>
  <c r="O46" i="3"/>
  <c r="P46" i="3" s="1"/>
  <c r="O47" i="3"/>
  <c r="P47" i="3" s="1"/>
  <c r="O48" i="3"/>
  <c r="P48" i="3" s="1"/>
  <c r="O49" i="3"/>
  <c r="P49" i="3" s="1"/>
  <c r="O50" i="3"/>
  <c r="P50" i="3" s="1"/>
  <c r="O51" i="3"/>
  <c r="P51" i="3" s="1"/>
  <c r="O52" i="3"/>
  <c r="P52" i="3" s="1"/>
  <c r="O53" i="3"/>
  <c r="P53" i="3" s="1"/>
  <c r="O54" i="3"/>
  <c r="P54" i="3" s="1"/>
  <c r="O55" i="3"/>
  <c r="P55" i="3" s="1"/>
  <c r="O56" i="3"/>
  <c r="P56" i="3" s="1"/>
  <c r="O58" i="3"/>
  <c r="P58" i="3" s="1"/>
  <c r="O59" i="3"/>
  <c r="P59" i="3" s="1"/>
  <c r="O60" i="3"/>
  <c r="P60" i="3" s="1"/>
  <c r="O61" i="3"/>
  <c r="P61" i="3" s="1"/>
  <c r="O62" i="3"/>
  <c r="P62" i="3" s="1"/>
  <c r="O57" i="3"/>
  <c r="P57" i="3" s="1"/>
  <c r="O63" i="3"/>
  <c r="P63" i="3" s="1"/>
  <c r="O64" i="3"/>
  <c r="P64" i="3" s="1"/>
  <c r="O65" i="3"/>
  <c r="P65" i="3" s="1"/>
  <c r="O66" i="3"/>
  <c r="P66" i="3" s="1"/>
  <c r="O67" i="3"/>
  <c r="P67" i="3" s="1"/>
  <c r="O68" i="3"/>
  <c r="P68" i="3" s="1"/>
  <c r="O69" i="3"/>
  <c r="P69" i="3" s="1"/>
  <c r="O70" i="3"/>
  <c r="P70" i="3" s="1"/>
  <c r="O71" i="3"/>
  <c r="P71" i="3" s="1"/>
  <c r="O72" i="3"/>
  <c r="P72" i="3" s="1"/>
  <c r="O73" i="3"/>
  <c r="P73" i="3" s="1"/>
  <c r="O74" i="3"/>
  <c r="P74" i="3" s="1"/>
  <c r="O75" i="3"/>
  <c r="P75" i="3" s="1"/>
  <c r="O76" i="3"/>
  <c r="P76" i="3" s="1"/>
  <c r="O77" i="3"/>
  <c r="P77" i="3" s="1"/>
  <c r="O78" i="3"/>
  <c r="P78" i="3" s="1"/>
  <c r="O79" i="3"/>
  <c r="P79" i="3" s="1"/>
  <c r="O80" i="3"/>
  <c r="P80" i="3" s="1"/>
  <c r="O81" i="3"/>
  <c r="P81" i="3" s="1"/>
  <c r="O252" i="3"/>
  <c r="P252" i="3" s="1"/>
  <c r="O82" i="3"/>
  <c r="P82" i="3" s="1"/>
  <c r="O8" i="3"/>
  <c r="P8" i="3" s="1"/>
  <c r="O84" i="3"/>
  <c r="P84" i="3" s="1"/>
  <c r="O85" i="3"/>
  <c r="P85" i="3" s="1"/>
  <c r="O86" i="3"/>
  <c r="P86" i="3" s="1"/>
  <c r="O87" i="3"/>
  <c r="P87" i="3" s="1"/>
  <c r="O88" i="3"/>
  <c r="P88" i="3" s="1"/>
  <c r="O89" i="3"/>
  <c r="P89" i="3" s="1"/>
  <c r="O90" i="3"/>
  <c r="P90" i="3" s="1"/>
  <c r="O91" i="3"/>
  <c r="P91" i="3" s="1"/>
  <c r="O92" i="3"/>
  <c r="P92" i="3" s="1"/>
  <c r="O93" i="3"/>
  <c r="P93" i="3" s="1"/>
  <c r="O94" i="3"/>
  <c r="P94" i="3" s="1"/>
  <c r="O95" i="3"/>
  <c r="P95" i="3" s="1"/>
  <c r="O96" i="3"/>
  <c r="P96" i="3" s="1"/>
  <c r="O97" i="3"/>
  <c r="P97" i="3" s="1"/>
  <c r="O98" i="3"/>
  <c r="P98" i="3" s="1"/>
  <c r="O99" i="3"/>
  <c r="P99" i="3" s="1"/>
  <c r="O352" i="3"/>
  <c r="P352" i="3" s="1"/>
  <c r="O100" i="3"/>
  <c r="P100" i="3" s="1"/>
  <c r="O101" i="3"/>
  <c r="P101" i="3" s="1"/>
  <c r="O102" i="3"/>
  <c r="P102" i="3" s="1"/>
  <c r="O103" i="3"/>
  <c r="P103" i="3" s="1"/>
  <c r="O104" i="3"/>
  <c r="P104" i="3" s="1"/>
  <c r="O105" i="3"/>
  <c r="P105" i="3" s="1"/>
  <c r="O106" i="3"/>
  <c r="P106" i="3" s="1"/>
  <c r="O107" i="3"/>
  <c r="P107" i="3" s="1"/>
  <c r="O108" i="3"/>
  <c r="P108" i="3" s="1"/>
  <c r="O109" i="3"/>
  <c r="P109" i="3" s="1"/>
  <c r="O110" i="3"/>
  <c r="P110" i="3" s="1"/>
  <c r="O111" i="3"/>
  <c r="P111" i="3" s="1"/>
  <c r="O112" i="3"/>
  <c r="P112" i="3" s="1"/>
  <c r="O113" i="3"/>
  <c r="P113" i="3" s="1"/>
  <c r="O114" i="3"/>
  <c r="P114" i="3" s="1"/>
  <c r="O115" i="3"/>
  <c r="P115" i="3" s="1"/>
  <c r="O83" i="3"/>
  <c r="P83" i="3" s="1"/>
  <c r="O116" i="3"/>
  <c r="P116" i="3" s="1"/>
  <c r="O117" i="3"/>
  <c r="P117" i="3" s="1"/>
  <c r="O118" i="3"/>
  <c r="P118" i="3" s="1"/>
  <c r="O119" i="3"/>
  <c r="P119" i="3" s="1"/>
  <c r="O120" i="3"/>
  <c r="P120" i="3" s="1"/>
  <c r="O121" i="3"/>
  <c r="P121" i="3" s="1"/>
  <c r="O123" i="3"/>
  <c r="P123" i="3" s="1"/>
  <c r="O122" i="3"/>
  <c r="P122" i="3" s="1"/>
  <c r="O124" i="3"/>
  <c r="P124" i="3" s="1"/>
  <c r="O125" i="3"/>
  <c r="P125" i="3" s="1"/>
  <c r="O126" i="3"/>
  <c r="P126" i="3" s="1"/>
  <c r="O127" i="3"/>
  <c r="P127" i="3" s="1"/>
  <c r="O128" i="3"/>
  <c r="P128" i="3" s="1"/>
  <c r="O129" i="3"/>
  <c r="P129" i="3" s="1"/>
  <c r="O130" i="3"/>
  <c r="P130" i="3" s="1"/>
  <c r="O131" i="3"/>
  <c r="P131" i="3" s="1"/>
  <c r="O132" i="3"/>
  <c r="P132" i="3" s="1"/>
  <c r="O135" i="3"/>
  <c r="P135" i="3" s="1"/>
  <c r="O136" i="3"/>
  <c r="P136" i="3" s="1"/>
  <c r="O137" i="3"/>
  <c r="P137" i="3" s="1"/>
  <c r="O138" i="3"/>
  <c r="P138" i="3" s="1"/>
  <c r="O140" i="3"/>
  <c r="P140" i="3" s="1"/>
  <c r="O134" i="3"/>
  <c r="P134" i="3" s="1"/>
  <c r="O139" i="3"/>
  <c r="P139" i="3" s="1"/>
  <c r="O141" i="3"/>
  <c r="P141" i="3" s="1"/>
  <c r="O142" i="3"/>
  <c r="P142" i="3" s="1"/>
  <c r="O143" i="3"/>
  <c r="P143" i="3" s="1"/>
  <c r="O144" i="3"/>
  <c r="P144" i="3" s="1"/>
  <c r="O145" i="3"/>
  <c r="P145" i="3" s="1"/>
  <c r="O146" i="3"/>
  <c r="P146" i="3" s="1"/>
  <c r="O147" i="3"/>
  <c r="P147" i="3" s="1"/>
  <c r="O148" i="3"/>
  <c r="P148" i="3" s="1"/>
  <c r="O149" i="3"/>
  <c r="P149" i="3" s="1"/>
  <c r="O150" i="3"/>
  <c r="P150" i="3" s="1"/>
  <c r="O151" i="3"/>
  <c r="P151" i="3" s="1"/>
  <c r="O153" i="3"/>
  <c r="P153" i="3" s="1"/>
  <c r="O154" i="3"/>
  <c r="P154" i="3" s="1"/>
  <c r="O155" i="3"/>
  <c r="P155" i="3" s="1"/>
  <c r="O156" i="3"/>
  <c r="P156" i="3" s="1"/>
  <c r="O157" i="3"/>
  <c r="P157" i="3" s="1"/>
  <c r="O133" i="3"/>
  <c r="P133" i="3" s="1"/>
  <c r="O158" i="3"/>
  <c r="P158" i="3" s="1"/>
  <c r="O159" i="3"/>
  <c r="P159" i="3" s="1"/>
  <c r="O160" i="3"/>
  <c r="P160" i="3" s="1"/>
  <c r="O161" i="3"/>
  <c r="P161" i="3" s="1"/>
  <c r="O162" i="3"/>
  <c r="P162" i="3" s="1"/>
  <c r="O165" i="3"/>
  <c r="P165" i="3" s="1"/>
  <c r="O166" i="3"/>
  <c r="P166" i="3" s="1"/>
  <c r="O167" i="3"/>
  <c r="P167" i="3" s="1"/>
  <c r="O168" i="3"/>
  <c r="P168" i="3" s="1"/>
  <c r="O169" i="3"/>
  <c r="P169" i="3" s="1"/>
  <c r="O170" i="3"/>
  <c r="P170" i="3" s="1"/>
  <c r="O171" i="3"/>
  <c r="P171" i="3" s="1"/>
  <c r="O172" i="3"/>
  <c r="P172" i="3" s="1"/>
  <c r="O173" i="3"/>
  <c r="P173" i="3" s="1"/>
  <c r="O174" i="3"/>
  <c r="P174" i="3" s="1"/>
  <c r="O175" i="3"/>
  <c r="P175" i="3" s="1"/>
  <c r="O176" i="3"/>
  <c r="P176" i="3" s="1"/>
  <c r="O177" i="3"/>
  <c r="P177" i="3" s="1"/>
  <c r="O178" i="3"/>
  <c r="P178" i="3" s="1"/>
  <c r="O180" i="3"/>
  <c r="P180" i="3" s="1"/>
  <c r="O181" i="3"/>
  <c r="P181" i="3" s="1"/>
  <c r="O284" i="3"/>
  <c r="P284" i="3" s="1"/>
  <c r="O182" i="3"/>
  <c r="P182" i="3" s="1"/>
  <c r="O179" i="3"/>
  <c r="P179" i="3" s="1"/>
  <c r="O183" i="3"/>
  <c r="P183" i="3" s="1"/>
  <c r="O184" i="3"/>
  <c r="P184" i="3" s="1"/>
  <c r="O185" i="3"/>
  <c r="P185" i="3" s="1"/>
  <c r="O186" i="3"/>
  <c r="P186" i="3" s="1"/>
  <c r="O187" i="3"/>
  <c r="P187" i="3" s="1"/>
  <c r="O188" i="3"/>
  <c r="P188" i="3" s="1"/>
  <c r="O189" i="3"/>
  <c r="P189" i="3" s="1"/>
  <c r="O190" i="3"/>
  <c r="P190" i="3" s="1"/>
  <c r="O191" i="3"/>
  <c r="P191" i="3" s="1"/>
  <c r="O192" i="3"/>
  <c r="P192" i="3" s="1"/>
  <c r="O193" i="3"/>
  <c r="P193" i="3" s="1"/>
  <c r="O194" i="3"/>
  <c r="P194" i="3" s="1"/>
  <c r="O195" i="3"/>
  <c r="P195" i="3" s="1"/>
  <c r="O196" i="3"/>
  <c r="P196" i="3" s="1"/>
  <c r="O198" i="3"/>
  <c r="P198" i="3" s="1"/>
  <c r="O199" i="3"/>
  <c r="P199" i="3" s="1"/>
  <c r="O200" i="3"/>
  <c r="P200" i="3" s="1"/>
  <c r="O201" i="3"/>
  <c r="P201" i="3" s="1"/>
  <c r="O202" i="3"/>
  <c r="P202" i="3" s="1"/>
  <c r="O230" i="3"/>
  <c r="P230" i="3" s="1"/>
  <c r="O203" i="3"/>
  <c r="P203" i="3" s="1"/>
  <c r="O204" i="3"/>
  <c r="P204" i="3" s="1"/>
  <c r="O205" i="3"/>
  <c r="P205" i="3" s="1"/>
  <c r="O206" i="3"/>
  <c r="P206" i="3" s="1"/>
  <c r="O207" i="3"/>
  <c r="P207" i="3" s="1"/>
  <c r="O208" i="3"/>
  <c r="P208" i="3" s="1"/>
  <c r="O209" i="3"/>
  <c r="P209" i="3" s="1"/>
  <c r="O210" i="3"/>
  <c r="P210" i="3" s="1"/>
  <c r="O211" i="3"/>
  <c r="P211" i="3" s="1"/>
  <c r="O212" i="3"/>
  <c r="P212" i="3" s="1"/>
  <c r="O213" i="3"/>
  <c r="P213" i="3" s="1"/>
  <c r="O214" i="3"/>
  <c r="P214" i="3" s="1"/>
  <c r="O215" i="3"/>
  <c r="P215" i="3" s="1"/>
  <c r="O216" i="3"/>
  <c r="P216" i="3" s="1"/>
  <c r="O217" i="3"/>
  <c r="P217" i="3" s="1"/>
  <c r="O152" i="3"/>
  <c r="P152" i="3" s="1"/>
  <c r="O218" i="3"/>
  <c r="P218" i="3" s="1"/>
  <c r="O220" i="3"/>
  <c r="P220" i="3" s="1"/>
  <c r="O221" i="3"/>
  <c r="P221" i="3" s="1"/>
  <c r="O219" i="3"/>
  <c r="P219" i="3" s="1"/>
  <c r="O222" i="3"/>
  <c r="P222" i="3" s="1"/>
  <c r="O223" i="3"/>
  <c r="P223" i="3" s="1"/>
  <c r="O224" i="3"/>
  <c r="P224" i="3" s="1"/>
  <c r="O226" i="3"/>
  <c r="P226" i="3" s="1"/>
  <c r="O225" i="3"/>
  <c r="P225" i="3" s="1"/>
  <c r="O227" i="3"/>
  <c r="P227" i="3" s="1"/>
  <c r="O228" i="3"/>
  <c r="P228" i="3" s="1"/>
  <c r="O229" i="3"/>
  <c r="P229" i="3" s="1"/>
  <c r="O231" i="3"/>
  <c r="P231" i="3" s="1"/>
  <c r="O232" i="3"/>
  <c r="P232" i="3" s="1"/>
  <c r="O233" i="3"/>
  <c r="P233" i="3" s="1"/>
  <c r="O234" i="3"/>
  <c r="P234" i="3" s="1"/>
  <c r="O235" i="3"/>
  <c r="P235" i="3" s="1"/>
  <c r="O236" i="3"/>
  <c r="P236" i="3" s="1"/>
  <c r="O237" i="3"/>
  <c r="P237" i="3" s="1"/>
  <c r="O246" i="3"/>
  <c r="P246" i="3" s="1"/>
  <c r="O239" i="3"/>
  <c r="P239" i="3" s="1"/>
  <c r="O240" i="3"/>
  <c r="P240" i="3" s="1"/>
  <c r="O241" i="3"/>
  <c r="P241" i="3" s="1"/>
  <c r="O242" i="3"/>
  <c r="P242" i="3" s="1"/>
  <c r="O244" i="3"/>
  <c r="P244" i="3" s="1"/>
  <c r="O245" i="3"/>
  <c r="P245" i="3" s="1"/>
  <c r="O247" i="3"/>
  <c r="P247" i="3" s="1"/>
  <c r="O248" i="3"/>
  <c r="P248" i="3" s="1"/>
  <c r="O249" i="3"/>
  <c r="P249" i="3" s="1"/>
  <c r="O250" i="3"/>
  <c r="P250" i="3" s="1"/>
  <c r="O251" i="3"/>
  <c r="P251" i="3" s="1"/>
  <c r="O253" i="3"/>
  <c r="P253" i="3" s="1"/>
  <c r="O254" i="3"/>
  <c r="P254" i="3" s="1"/>
  <c r="O255" i="3"/>
  <c r="P255" i="3" s="1"/>
  <c r="O256" i="3"/>
  <c r="P256" i="3" s="1"/>
  <c r="O243" i="3"/>
  <c r="P243" i="3" s="1"/>
  <c r="O257" i="3"/>
  <c r="P257" i="3" s="1"/>
  <c r="O258" i="3"/>
  <c r="P258" i="3" s="1"/>
  <c r="O260" i="3"/>
  <c r="P260" i="3" s="1"/>
  <c r="O259" i="3"/>
  <c r="P259" i="3" s="1"/>
  <c r="O261" i="3"/>
  <c r="P261" i="3" s="1"/>
  <c r="O262" i="3"/>
  <c r="P262" i="3" s="1"/>
  <c r="O487" i="3"/>
  <c r="P487" i="3" s="1"/>
  <c r="O263" i="3"/>
  <c r="P263" i="3" s="1"/>
  <c r="O264" i="3"/>
  <c r="P264" i="3" s="1"/>
  <c r="O265" i="3"/>
  <c r="P265" i="3" s="1"/>
  <c r="O266" i="3"/>
  <c r="P266" i="3" s="1"/>
  <c r="O267" i="3"/>
  <c r="P267" i="3" s="1"/>
  <c r="O268" i="3"/>
  <c r="P268" i="3" s="1"/>
  <c r="O269" i="3"/>
  <c r="P269" i="3" s="1"/>
  <c r="O296" i="3"/>
  <c r="P296" i="3" s="1"/>
  <c r="O270" i="3"/>
  <c r="P270" i="3" s="1"/>
  <c r="O271" i="3"/>
  <c r="P271" i="3" s="1"/>
  <c r="O272" i="3"/>
  <c r="P272" i="3" s="1"/>
  <c r="O273" i="3"/>
  <c r="P273" i="3" s="1"/>
  <c r="O274" i="3"/>
  <c r="P274" i="3" s="1"/>
  <c r="O275" i="3"/>
  <c r="P275" i="3" s="1"/>
  <c r="O276" i="3"/>
  <c r="P276" i="3" s="1"/>
  <c r="O277" i="3"/>
  <c r="P277" i="3" s="1"/>
  <c r="O281" i="3"/>
  <c r="P281" i="3" s="1"/>
  <c r="O278" i="3"/>
  <c r="P278" i="3" s="1"/>
  <c r="O279" i="3"/>
  <c r="P279" i="3" s="1"/>
  <c r="O280" i="3"/>
  <c r="P280" i="3" s="1"/>
  <c r="O282" i="3"/>
  <c r="P282" i="3" s="1"/>
  <c r="O283" i="3"/>
  <c r="P283" i="3" s="1"/>
  <c r="O285" i="3"/>
  <c r="P285" i="3" s="1"/>
  <c r="O286" i="3"/>
  <c r="P286" i="3" s="1"/>
  <c r="O287" i="3"/>
  <c r="P287" i="3" s="1"/>
  <c r="O289" i="3"/>
  <c r="P289" i="3" s="1"/>
  <c r="O290" i="3"/>
  <c r="P290" i="3" s="1"/>
  <c r="O292" i="3"/>
  <c r="P292" i="3" s="1"/>
  <c r="O291" i="3"/>
  <c r="P291" i="3" s="1"/>
  <c r="O293" i="3"/>
  <c r="P293" i="3" s="1"/>
  <c r="O294" i="3"/>
  <c r="P294" i="3" s="1"/>
  <c r="O295" i="3"/>
  <c r="P295" i="3" s="1"/>
  <c r="O297" i="3"/>
  <c r="P297" i="3" s="1"/>
  <c r="O298" i="3"/>
  <c r="P298" i="3" s="1"/>
  <c r="O299" i="3"/>
  <c r="P299" i="3" s="1"/>
  <c r="O300" i="3"/>
  <c r="P300" i="3" s="1"/>
  <c r="O301" i="3"/>
  <c r="P301" i="3" s="1"/>
  <c r="O163" i="3"/>
  <c r="P163" i="3" s="1"/>
  <c r="O164" i="3"/>
  <c r="P164" i="3" s="1"/>
  <c r="O302" i="3"/>
  <c r="P302" i="3" s="1"/>
  <c r="O304" i="3"/>
  <c r="P304" i="3" s="1"/>
  <c r="O305" i="3"/>
  <c r="P305" i="3" s="1"/>
  <c r="O306" i="3"/>
  <c r="P306" i="3" s="1"/>
  <c r="O307" i="3"/>
  <c r="P307" i="3" s="1"/>
  <c r="O308" i="3"/>
  <c r="P308" i="3" s="1"/>
  <c r="O309" i="3"/>
  <c r="P309" i="3" s="1"/>
  <c r="O310" i="3"/>
  <c r="P310" i="3" s="1"/>
  <c r="O311" i="3"/>
  <c r="P311" i="3" s="1"/>
  <c r="O312" i="3"/>
  <c r="P312" i="3" s="1"/>
  <c r="O313" i="3"/>
  <c r="P313" i="3" s="1"/>
  <c r="O314" i="3"/>
  <c r="P314" i="3" s="1"/>
  <c r="O315" i="3"/>
  <c r="P315" i="3" s="1"/>
  <c r="O316" i="3"/>
  <c r="P316" i="3" s="1"/>
  <c r="O317" i="3"/>
  <c r="P317" i="3" s="1"/>
  <c r="O318" i="3"/>
  <c r="P318" i="3" s="1"/>
  <c r="O319" i="3"/>
  <c r="P319" i="3" s="1"/>
  <c r="O320" i="3"/>
  <c r="P320" i="3" s="1"/>
  <c r="O321" i="3"/>
  <c r="P321" i="3" s="1"/>
  <c r="O322" i="3"/>
  <c r="P322" i="3" s="1"/>
  <c r="O323" i="3"/>
  <c r="P323" i="3" s="1"/>
  <c r="O324" i="3"/>
  <c r="P324" i="3" s="1"/>
  <c r="O325" i="3"/>
  <c r="P325" i="3" s="1"/>
  <c r="O326" i="3"/>
  <c r="P326" i="3" s="1"/>
  <c r="O327" i="3"/>
  <c r="P327" i="3" s="1"/>
  <c r="O328" i="3"/>
  <c r="P328" i="3" s="1"/>
  <c r="O329" i="3"/>
  <c r="P329" i="3" s="1"/>
  <c r="O330" i="3"/>
  <c r="P330" i="3" s="1"/>
  <c r="O331" i="3"/>
  <c r="P331" i="3" s="1"/>
  <c r="O238" i="3"/>
  <c r="P238" i="3" s="1"/>
  <c r="O333" i="3"/>
  <c r="P333" i="3" s="1"/>
  <c r="O334" i="3"/>
  <c r="P334" i="3" s="1"/>
  <c r="O336" i="3"/>
  <c r="P336" i="3" s="1"/>
  <c r="O332" i="3"/>
  <c r="P332" i="3" s="1"/>
  <c r="O337" i="3"/>
  <c r="P337" i="3" s="1"/>
  <c r="O338" i="3"/>
  <c r="P338" i="3" s="1"/>
  <c r="O339" i="3"/>
  <c r="P339" i="3" s="1"/>
  <c r="O340" i="3"/>
  <c r="P340" i="3" s="1"/>
  <c r="O335" i="3"/>
  <c r="P335" i="3" s="1"/>
  <c r="O341" i="3"/>
  <c r="P341" i="3" s="1"/>
  <c r="O342" i="3"/>
  <c r="P342" i="3" s="1"/>
  <c r="O343" i="3"/>
  <c r="P343" i="3" s="1"/>
  <c r="O344" i="3"/>
  <c r="P344" i="3" s="1"/>
  <c r="O345" i="3"/>
  <c r="P345" i="3" s="1"/>
  <c r="O346" i="3"/>
  <c r="P346" i="3" s="1"/>
  <c r="O347" i="3"/>
  <c r="P347" i="3" s="1"/>
  <c r="O28" i="3"/>
  <c r="P28" i="3" s="1"/>
  <c r="O348" i="3"/>
  <c r="P348" i="3" s="1"/>
  <c r="O349" i="3"/>
  <c r="P349" i="3" s="1"/>
  <c r="O350" i="3"/>
  <c r="P350" i="3" s="1"/>
  <c r="O351" i="3"/>
  <c r="P351" i="3" s="1"/>
  <c r="O353" i="3"/>
  <c r="P353" i="3" s="1"/>
  <c r="O354" i="3"/>
  <c r="P354" i="3" s="1"/>
  <c r="O355" i="3"/>
  <c r="P355" i="3" s="1"/>
  <c r="O356" i="3"/>
  <c r="P356" i="3" s="1"/>
  <c r="O357" i="3"/>
  <c r="P357" i="3" s="1"/>
  <c r="O358" i="3"/>
  <c r="P358" i="3" s="1"/>
  <c r="O359" i="3"/>
  <c r="P359" i="3" s="1"/>
  <c r="O360" i="3"/>
  <c r="P360" i="3" s="1"/>
  <c r="O361" i="3"/>
  <c r="P361" i="3" s="1"/>
  <c r="O362" i="3"/>
  <c r="P362" i="3" s="1"/>
  <c r="O363" i="3"/>
  <c r="P363" i="3" s="1"/>
  <c r="O364" i="3"/>
  <c r="P364" i="3" s="1"/>
  <c r="O365" i="3"/>
  <c r="P365" i="3" s="1"/>
  <c r="O366" i="3"/>
  <c r="P366" i="3" s="1"/>
  <c r="O367" i="3"/>
  <c r="P367" i="3" s="1"/>
  <c r="O368" i="3"/>
  <c r="P368" i="3" s="1"/>
  <c r="O369" i="3"/>
  <c r="P369" i="3" s="1"/>
  <c r="O370" i="3"/>
  <c r="P370" i="3" s="1"/>
  <c r="O371" i="3"/>
  <c r="P371" i="3" s="1"/>
  <c r="O303" i="3"/>
  <c r="P303" i="3" s="1"/>
  <c r="O436" i="3"/>
  <c r="P436" i="3" s="1"/>
  <c r="O372" i="3"/>
  <c r="P372" i="3" s="1"/>
  <c r="O373" i="3"/>
  <c r="P373" i="3" s="1"/>
  <c r="O374" i="3"/>
  <c r="P374" i="3" s="1"/>
  <c r="O375" i="3"/>
  <c r="P375" i="3" s="1"/>
  <c r="O424" i="3"/>
  <c r="P424" i="3" s="1"/>
  <c r="O377" i="3"/>
  <c r="P377" i="3" s="1"/>
  <c r="O378" i="3"/>
  <c r="P378" i="3" s="1"/>
  <c r="O379" i="3"/>
  <c r="P379" i="3" s="1"/>
  <c r="O197" i="3"/>
  <c r="P197" i="3" s="1"/>
  <c r="O380" i="3"/>
  <c r="P380" i="3" s="1"/>
  <c r="O381" i="3"/>
  <c r="P381" i="3" s="1"/>
  <c r="O382" i="3"/>
  <c r="P382" i="3" s="1"/>
  <c r="O383" i="3"/>
  <c r="P383" i="3" s="1"/>
  <c r="O384" i="3"/>
  <c r="P384" i="3" s="1"/>
  <c r="O417" i="3"/>
  <c r="P417" i="3" s="1"/>
  <c r="O386" i="3"/>
  <c r="P386" i="3" s="1"/>
  <c r="O387" i="3"/>
  <c r="P387" i="3" s="1"/>
  <c r="O388" i="3"/>
  <c r="P388" i="3" s="1"/>
  <c r="O389" i="3"/>
  <c r="P389" i="3" s="1"/>
  <c r="O390" i="3"/>
  <c r="P390" i="3" s="1"/>
  <c r="O391" i="3"/>
  <c r="P391" i="3" s="1"/>
  <c r="O392" i="3"/>
  <c r="P392" i="3" s="1"/>
  <c r="O393" i="3"/>
  <c r="P393" i="3" s="1"/>
  <c r="O394" i="3"/>
  <c r="P394" i="3" s="1"/>
  <c r="O395" i="3"/>
  <c r="P395" i="3" s="1"/>
  <c r="O396" i="3"/>
  <c r="P396" i="3" s="1"/>
  <c r="O397" i="3"/>
  <c r="P397" i="3" s="1"/>
  <c r="O398" i="3"/>
  <c r="P398" i="3" s="1"/>
  <c r="O399" i="3"/>
  <c r="P399" i="3" s="1"/>
  <c r="O400" i="3"/>
  <c r="P400" i="3" s="1"/>
  <c r="O401" i="3"/>
  <c r="P401" i="3" s="1"/>
  <c r="O402" i="3"/>
  <c r="P402" i="3" s="1"/>
  <c r="O406" i="3"/>
  <c r="P406" i="3" s="1"/>
  <c r="O376" i="3"/>
  <c r="P376" i="3" s="1"/>
  <c r="O403" i="3"/>
  <c r="P403" i="3" s="1"/>
  <c r="O404" i="3"/>
  <c r="P404" i="3" s="1"/>
  <c r="O408" i="3"/>
  <c r="P408" i="3" s="1"/>
  <c r="O418" i="3"/>
  <c r="P418" i="3" s="1"/>
  <c r="O405" i="3"/>
  <c r="P405" i="3" s="1"/>
  <c r="O415" i="3"/>
  <c r="P415" i="3" s="1"/>
  <c r="O407" i="3"/>
  <c r="P407" i="3" s="1"/>
  <c r="O409" i="3"/>
  <c r="P409" i="3" s="1"/>
  <c r="O410" i="3"/>
  <c r="P410" i="3" s="1"/>
  <c r="O411" i="3"/>
  <c r="P411" i="3" s="1"/>
  <c r="O412" i="3"/>
  <c r="P412" i="3" s="1"/>
  <c r="O413" i="3"/>
  <c r="P413" i="3" s="1"/>
  <c r="O414" i="3"/>
  <c r="P414" i="3" s="1"/>
  <c r="O416" i="3"/>
  <c r="P416" i="3" s="1"/>
  <c r="O419" i="3"/>
  <c r="P419" i="3" s="1"/>
  <c r="O421" i="3"/>
  <c r="P421" i="3" s="1"/>
  <c r="O422" i="3"/>
  <c r="P422" i="3" s="1"/>
  <c r="O423" i="3"/>
  <c r="P423" i="3" s="1"/>
  <c r="O420" i="3"/>
  <c r="P420" i="3" s="1"/>
  <c r="O426" i="3"/>
  <c r="P426" i="3" s="1"/>
  <c r="O427" i="3"/>
  <c r="P427" i="3" s="1"/>
  <c r="O428" i="3"/>
  <c r="P428" i="3" s="1"/>
  <c r="O429" i="3"/>
  <c r="P429" i="3" s="1"/>
  <c r="O430" i="3"/>
  <c r="P430" i="3" s="1"/>
  <c r="O431" i="3"/>
  <c r="P431" i="3" s="1"/>
  <c r="O432" i="3"/>
  <c r="P432" i="3" s="1"/>
  <c r="O433" i="3"/>
  <c r="P433" i="3" s="1"/>
  <c r="O434" i="3"/>
  <c r="P434" i="3" s="1"/>
  <c r="O435" i="3"/>
  <c r="P435" i="3" s="1"/>
  <c r="O437" i="3"/>
  <c r="P437" i="3" s="1"/>
  <c r="O438" i="3"/>
  <c r="P438" i="3" s="1"/>
  <c r="O439" i="3"/>
  <c r="P439" i="3" s="1"/>
  <c r="O441" i="3"/>
  <c r="P441" i="3" s="1"/>
  <c r="O440" i="3"/>
  <c r="P440" i="3" s="1"/>
  <c r="O442" i="3"/>
  <c r="P442" i="3" s="1"/>
  <c r="O443" i="3"/>
  <c r="P443" i="3" s="1"/>
  <c r="O444" i="3"/>
  <c r="P444" i="3" s="1"/>
  <c r="O445" i="3"/>
  <c r="P445" i="3" s="1"/>
  <c r="O425" i="3"/>
  <c r="P425" i="3" s="1"/>
  <c r="O446" i="3"/>
  <c r="P446" i="3" s="1"/>
  <c r="O447" i="3"/>
  <c r="P447" i="3" s="1"/>
  <c r="O448" i="3"/>
  <c r="P448" i="3" s="1"/>
  <c r="O449" i="3"/>
  <c r="P449" i="3" s="1"/>
  <c r="O450" i="3"/>
  <c r="P450" i="3" s="1"/>
  <c r="O451" i="3"/>
  <c r="P451" i="3" s="1"/>
  <c r="O452" i="3"/>
  <c r="P452" i="3" s="1"/>
  <c r="O453" i="3"/>
  <c r="P453" i="3" s="1"/>
  <c r="O454" i="3"/>
  <c r="P454" i="3" s="1"/>
  <c r="O455" i="3"/>
  <c r="P455" i="3" s="1"/>
  <c r="O456" i="3"/>
  <c r="P456" i="3" s="1"/>
  <c r="O457" i="3"/>
  <c r="P457" i="3" s="1"/>
  <c r="O458" i="3"/>
  <c r="P458" i="3" s="1"/>
  <c r="O459" i="3"/>
  <c r="P459" i="3" s="1"/>
  <c r="O460" i="3"/>
  <c r="P460" i="3" s="1"/>
  <c r="O461" i="3"/>
  <c r="P461" i="3" s="1"/>
  <c r="O462" i="3"/>
  <c r="P462" i="3" s="1"/>
  <c r="O463" i="3"/>
  <c r="P463" i="3" s="1"/>
  <c r="O464" i="3"/>
  <c r="P464" i="3" s="1"/>
  <c r="O465" i="3"/>
  <c r="P465" i="3" s="1"/>
  <c r="O466" i="3"/>
  <c r="P466" i="3" s="1"/>
  <c r="O467" i="3"/>
  <c r="P467" i="3" s="1"/>
  <c r="O468" i="3"/>
  <c r="P468" i="3" s="1"/>
  <c r="O469" i="3"/>
  <c r="P469" i="3" s="1"/>
  <c r="O471" i="3"/>
  <c r="P471" i="3" s="1"/>
  <c r="O472" i="3"/>
  <c r="P472" i="3" s="1"/>
  <c r="O470" i="3"/>
  <c r="P470" i="3" s="1"/>
  <c r="O473" i="3"/>
  <c r="P473" i="3" s="1"/>
  <c r="O474" i="3"/>
  <c r="P474" i="3" s="1"/>
  <c r="O475" i="3"/>
  <c r="P475" i="3" s="1"/>
  <c r="O476" i="3"/>
  <c r="P476" i="3" s="1"/>
  <c r="O477" i="3"/>
  <c r="P477" i="3" s="1"/>
  <c r="O478" i="3"/>
  <c r="P478" i="3" s="1"/>
  <c r="O479" i="3"/>
  <c r="P479" i="3" s="1"/>
  <c r="O480" i="3"/>
  <c r="P480" i="3" s="1"/>
  <c r="O481" i="3"/>
  <c r="P481" i="3" s="1"/>
  <c r="O482" i="3"/>
  <c r="P482" i="3" s="1"/>
  <c r="O483" i="3"/>
  <c r="P483" i="3" s="1"/>
  <c r="O484" i="3"/>
  <c r="P484" i="3" s="1"/>
  <c r="O486" i="3"/>
  <c r="P486" i="3" s="1"/>
  <c r="O488" i="3"/>
  <c r="P488" i="3" s="1"/>
  <c r="O489" i="3"/>
  <c r="P489" i="3" s="1"/>
  <c r="O490" i="3"/>
  <c r="P490" i="3" s="1"/>
  <c r="O491" i="3"/>
  <c r="P491" i="3" s="1"/>
  <c r="O492" i="3"/>
  <c r="P492" i="3" s="1"/>
  <c r="O493" i="3"/>
  <c r="P493" i="3" s="1"/>
  <c r="O494" i="3"/>
  <c r="P494" i="3" s="1"/>
  <c r="O495" i="3"/>
  <c r="P495" i="3" s="1"/>
  <c r="O496" i="3"/>
  <c r="P496" i="3" s="1"/>
  <c r="O497" i="3"/>
  <c r="P497" i="3" s="1"/>
  <c r="O498" i="3"/>
  <c r="P498" i="3" s="1"/>
  <c r="O499" i="3"/>
  <c r="P499" i="3" s="1"/>
  <c r="O500" i="3"/>
  <c r="P500" i="3" s="1"/>
  <c r="O501" i="3"/>
  <c r="P501" i="3" s="1"/>
  <c r="O17" i="3"/>
  <c r="P17" i="3" s="1"/>
  <c r="O288" i="3"/>
  <c r="P288" i="3" s="1"/>
  <c r="O502" i="3"/>
  <c r="P502" i="3" s="1"/>
  <c r="O503" i="3"/>
  <c r="P503" i="3" s="1"/>
  <c r="O485" i="3"/>
  <c r="P485" i="3" s="1"/>
  <c r="O504" i="3"/>
  <c r="P504" i="3" s="1"/>
  <c r="O505" i="3"/>
  <c r="P505" i="3" s="1"/>
  <c r="O506" i="3"/>
  <c r="P506" i="3" s="1"/>
  <c r="O385" i="3"/>
  <c r="P385" i="3" s="1"/>
  <c r="J257" i="2" l="1"/>
  <c r="J513" i="2"/>
  <c r="J423" i="2"/>
  <c r="J430" i="2"/>
  <c r="J314" i="2"/>
  <c r="J415" i="2"/>
  <c r="I432" i="1"/>
  <c r="I439" i="1"/>
  <c r="J464" i="2"/>
  <c r="J155" i="2"/>
  <c r="I413" i="1"/>
  <c r="J422" i="2"/>
  <c r="J383" i="2"/>
  <c r="J368" i="2"/>
  <c r="J471" i="2"/>
  <c r="J351" i="2"/>
  <c r="J459" i="2"/>
  <c r="J329" i="2"/>
  <c r="J448" i="2"/>
  <c r="J447" i="2"/>
  <c r="J458" i="2"/>
  <c r="J438" i="2"/>
  <c r="J506" i="2"/>
  <c r="J223" i="2"/>
  <c r="J497" i="2"/>
  <c r="J514" i="2"/>
  <c r="J361" i="2"/>
  <c r="J498" i="2"/>
  <c r="J120" i="2"/>
  <c r="J207" i="2"/>
  <c r="J39" i="2"/>
  <c r="J256" i="2"/>
  <c r="J431" i="2"/>
  <c r="J500" i="2"/>
  <c r="I344" i="1"/>
  <c r="J186" i="2"/>
  <c r="J327" i="2"/>
  <c r="J218" i="2"/>
  <c r="J152" i="2"/>
  <c r="J480" i="2"/>
  <c r="J299" i="2"/>
  <c r="J305" i="2"/>
  <c r="J79" i="2"/>
  <c r="J170" i="2"/>
  <c r="J439" i="2"/>
  <c r="I367" i="1"/>
  <c r="J78" i="2"/>
  <c r="J407" i="2"/>
  <c r="J264" i="2"/>
  <c r="I504" i="1"/>
  <c r="J243" i="2"/>
  <c r="J331" i="2"/>
  <c r="J374" i="2"/>
  <c r="J32" i="2"/>
  <c r="J312" i="2"/>
  <c r="I312" i="1"/>
  <c r="J343" i="2"/>
  <c r="J49" i="2"/>
  <c r="J465" i="2"/>
  <c r="J38" i="2"/>
  <c r="J246" i="2"/>
  <c r="J478" i="2"/>
  <c r="J417" i="2"/>
  <c r="J467" i="2"/>
  <c r="J457" i="2"/>
  <c r="J241" i="2"/>
  <c r="J199" i="2"/>
  <c r="I477" i="1"/>
  <c r="J121" i="2"/>
  <c r="J91" i="2"/>
  <c r="J362" i="2"/>
  <c r="J71" i="2"/>
  <c r="J494" i="2"/>
  <c r="I304" i="1"/>
  <c r="J433" i="2"/>
  <c r="J56" i="2"/>
  <c r="J410" i="2"/>
  <c r="I487" i="1"/>
  <c r="J298" i="2"/>
  <c r="I464" i="1"/>
  <c r="J226" i="2"/>
  <c r="J432" i="2"/>
  <c r="I284" i="1"/>
  <c r="J294" i="2"/>
  <c r="I446" i="1"/>
  <c r="J322" i="2"/>
  <c r="J176" i="2"/>
  <c r="J183" i="2"/>
  <c r="I472" i="1"/>
  <c r="J414" i="2"/>
  <c r="J399" i="2"/>
  <c r="J335" i="2"/>
  <c r="J187" i="2"/>
  <c r="J153" i="2"/>
  <c r="J113" i="2"/>
  <c r="J102" i="2"/>
  <c r="J398" i="2"/>
  <c r="J391" i="2"/>
  <c r="I423" i="1"/>
  <c r="J231" i="2"/>
  <c r="I445" i="1"/>
  <c r="J416" i="2"/>
  <c r="J449" i="2"/>
  <c r="J371" i="2"/>
  <c r="J233" i="2"/>
  <c r="J75" i="2"/>
  <c r="J347" i="2"/>
  <c r="J291" i="2"/>
  <c r="J286" i="2"/>
  <c r="J274" i="2"/>
  <c r="J242" i="2"/>
  <c r="J267" i="2"/>
  <c r="J34" i="2"/>
  <c r="J258" i="2"/>
  <c r="J512" i="2"/>
  <c r="J217" i="2"/>
  <c r="J57" i="2"/>
  <c r="J466" i="2"/>
  <c r="J103" i="2"/>
  <c r="J161" i="2"/>
  <c r="I335" i="1"/>
  <c r="J131" i="2"/>
  <c r="J174" i="2"/>
  <c r="J304" i="2"/>
  <c r="J511" i="2"/>
  <c r="J222" i="2"/>
  <c r="J283" i="2"/>
  <c r="J474" i="2"/>
  <c r="I391" i="1"/>
  <c r="J107" i="2"/>
  <c r="J88" i="2"/>
  <c r="J214" i="2"/>
  <c r="J296" i="2"/>
  <c r="J263" i="2"/>
  <c r="I404" i="1"/>
  <c r="J198" i="2"/>
  <c r="I368" i="1"/>
  <c r="J499" i="2"/>
  <c r="J443" i="2"/>
  <c r="J384" i="2"/>
  <c r="J287" i="2"/>
  <c r="J427" i="2"/>
  <c r="J297" i="2"/>
  <c r="J307" i="2"/>
  <c r="J339" i="2"/>
  <c r="J507" i="2"/>
  <c r="I101" i="1"/>
  <c r="J171" i="2"/>
  <c r="J59" i="2"/>
  <c r="J290" i="2"/>
  <c r="J230" i="2"/>
  <c r="J150" i="2"/>
  <c r="J282" i="2"/>
  <c r="J378" i="2"/>
  <c r="J337" i="2"/>
  <c r="J232" i="2"/>
  <c r="J488" i="2"/>
  <c r="J89" i="2"/>
  <c r="J369" i="2"/>
  <c r="J275" i="2"/>
  <c r="J354" i="2"/>
  <c r="J130" i="2"/>
  <c r="J470" i="2"/>
  <c r="J33" i="2"/>
  <c r="J254" i="2"/>
  <c r="J97" i="2"/>
  <c r="J262" i="2"/>
  <c r="J363" i="2"/>
  <c r="J270" i="2"/>
  <c r="J456" i="2"/>
  <c r="J55" i="2"/>
  <c r="J394" i="2"/>
  <c r="J209" i="2"/>
  <c r="J280" i="2"/>
  <c r="J386" i="2"/>
  <c r="J175" i="2"/>
  <c r="J219" i="2"/>
  <c r="J185" i="2"/>
  <c r="J446" i="2"/>
  <c r="J382" i="2"/>
  <c r="I399" i="1"/>
  <c r="J145" i="2"/>
  <c r="J352" i="2"/>
  <c r="J194" i="2"/>
  <c r="J424" i="2"/>
  <c r="J385" i="2"/>
  <c r="J54" i="2"/>
  <c r="I376" i="1"/>
  <c r="J306" i="2"/>
  <c r="I407" i="1"/>
  <c r="J192" i="2"/>
  <c r="J406" i="2"/>
  <c r="J151" i="2"/>
  <c r="J266" i="2"/>
  <c r="J47" i="2"/>
  <c r="J393" i="2"/>
  <c r="I372" i="1"/>
  <c r="J336" i="2"/>
  <c r="J486" i="2"/>
  <c r="J281" i="2"/>
  <c r="J167" i="2"/>
  <c r="I440" i="1"/>
  <c r="J138" i="2"/>
  <c r="I359" i="1"/>
  <c r="J441" i="2"/>
  <c r="J387" i="2"/>
  <c r="J234" i="2"/>
  <c r="J273" i="2"/>
  <c r="J479" i="2"/>
  <c r="J426" i="2"/>
  <c r="J489" i="2"/>
  <c r="J319" i="2"/>
  <c r="J425" i="2"/>
  <c r="J435" i="2"/>
  <c r="J496" i="2"/>
  <c r="J505" i="2"/>
  <c r="J487" i="2"/>
  <c r="J403" i="2"/>
  <c r="I278" i="1"/>
  <c r="I412" i="1"/>
  <c r="I252" i="1"/>
  <c r="I418" i="1"/>
  <c r="I398" i="1"/>
  <c r="I241" i="1"/>
  <c r="I508" i="1"/>
  <c r="I388" i="1"/>
  <c r="I213" i="1"/>
  <c r="I481" i="1"/>
  <c r="I364" i="1"/>
  <c r="I147" i="1"/>
  <c r="I469" i="1"/>
  <c r="I332" i="1"/>
  <c r="I115" i="1"/>
  <c r="I453" i="1"/>
  <c r="I326" i="1"/>
  <c r="I444" i="1"/>
  <c r="I294" i="1"/>
  <c r="I509" i="1"/>
  <c r="I475" i="1"/>
  <c r="I451" i="1"/>
  <c r="I417" i="1"/>
  <c r="I389" i="1"/>
  <c r="I363" i="1"/>
  <c r="I331" i="1"/>
  <c r="I291" i="1"/>
  <c r="I251" i="1"/>
  <c r="I209" i="1"/>
  <c r="I133" i="1"/>
  <c r="I204" i="1"/>
  <c r="I507" i="1"/>
  <c r="I466" i="1"/>
  <c r="I442" i="1"/>
  <c r="I411" i="1"/>
  <c r="I380" i="1"/>
  <c r="I357" i="1"/>
  <c r="I322" i="1"/>
  <c r="I270" i="1"/>
  <c r="I238" i="1"/>
  <c r="I202" i="1"/>
  <c r="I102" i="1"/>
  <c r="I506" i="1"/>
  <c r="I465" i="1"/>
  <c r="I441" i="1"/>
  <c r="I410" i="1"/>
  <c r="I378" i="1"/>
  <c r="I356" i="1"/>
  <c r="I309" i="1"/>
  <c r="I268" i="1"/>
  <c r="I229" i="1"/>
  <c r="I193" i="1"/>
  <c r="I73" i="1"/>
  <c r="I358" i="1"/>
  <c r="I493" i="1"/>
  <c r="I461" i="1"/>
  <c r="I438" i="1"/>
  <c r="I409" i="1"/>
  <c r="I377" i="1"/>
  <c r="I347" i="1"/>
  <c r="I301" i="1"/>
  <c r="I261" i="1"/>
  <c r="I218" i="1"/>
  <c r="I165" i="1"/>
  <c r="I44" i="1"/>
  <c r="I492" i="1"/>
  <c r="I460" i="1"/>
  <c r="I434" i="1"/>
  <c r="I402" i="1"/>
  <c r="I369" i="1"/>
  <c r="I346" i="1"/>
  <c r="I300" i="1"/>
  <c r="I259" i="1"/>
  <c r="I217" i="1"/>
  <c r="I162" i="1"/>
  <c r="I483" i="1"/>
  <c r="I459" i="1"/>
  <c r="I419" i="1"/>
  <c r="I401" i="1"/>
  <c r="I366" i="1"/>
  <c r="I338" i="1"/>
  <c r="I299" i="1"/>
  <c r="I258" i="1"/>
  <c r="I214" i="1"/>
  <c r="I150" i="1"/>
  <c r="K233" i="2"/>
  <c r="J228" i="1"/>
  <c r="J338" i="2"/>
  <c r="I333" i="1"/>
  <c r="K252" i="2"/>
  <c r="J247" i="1"/>
  <c r="J58" i="1"/>
  <c r="K63" i="2"/>
  <c r="K388" i="2"/>
  <c r="J383" i="1"/>
  <c r="K398" i="2"/>
  <c r="J393" i="1"/>
  <c r="J295" i="2"/>
  <c r="I290" i="1"/>
  <c r="K366" i="2"/>
  <c r="J361" i="1"/>
  <c r="K42" i="2"/>
  <c r="J37" i="1"/>
  <c r="K399" i="2"/>
  <c r="J394" i="1"/>
  <c r="K91" i="2"/>
  <c r="J86" i="1"/>
  <c r="K26" i="2"/>
  <c r="J21" i="1"/>
  <c r="K429" i="2"/>
  <c r="J424" i="1"/>
  <c r="J56" i="1"/>
  <c r="K61" i="2"/>
  <c r="K432" i="2"/>
  <c r="J427" i="1"/>
  <c r="K105" i="2"/>
  <c r="J100" i="1"/>
  <c r="K492" i="2"/>
  <c r="J487" i="1"/>
  <c r="J51" i="1"/>
  <c r="K56" i="2"/>
  <c r="K137" i="2"/>
  <c r="J132" i="1"/>
  <c r="K482" i="2"/>
  <c r="J477" i="1"/>
  <c r="J40" i="1"/>
  <c r="K45" i="2"/>
  <c r="J66" i="1"/>
  <c r="K71" i="2"/>
  <c r="J36" i="2"/>
  <c r="I31" i="1"/>
  <c r="K339" i="2"/>
  <c r="J334" i="1"/>
  <c r="I474" i="1"/>
  <c r="I314" i="1"/>
  <c r="J272" i="2"/>
  <c r="I267" i="1"/>
  <c r="I152" i="1"/>
  <c r="J157" i="2"/>
  <c r="K126" i="2"/>
  <c r="J121" i="1"/>
  <c r="K267" i="2"/>
  <c r="J262" i="1"/>
  <c r="K242" i="2"/>
  <c r="J237" i="1"/>
  <c r="K274" i="2"/>
  <c r="J269" i="1"/>
  <c r="K347" i="2"/>
  <c r="J342" i="1"/>
  <c r="K75" i="2"/>
  <c r="J70" i="1"/>
  <c r="J72" i="1"/>
  <c r="K77" i="2"/>
  <c r="K371" i="2"/>
  <c r="J366" i="1"/>
  <c r="K449" i="2"/>
  <c r="J444" i="1"/>
  <c r="K416" i="2"/>
  <c r="J411" i="1"/>
  <c r="K231" i="2"/>
  <c r="J226" i="1"/>
  <c r="K428" i="2"/>
  <c r="J423" i="1"/>
  <c r="K391" i="2"/>
  <c r="J386" i="1"/>
  <c r="J97" i="1"/>
  <c r="K102" i="2"/>
  <c r="K113" i="2"/>
  <c r="J108" i="1"/>
  <c r="K187" i="2"/>
  <c r="J182" i="1"/>
  <c r="K335" i="2"/>
  <c r="J330" i="1"/>
  <c r="K414" i="2"/>
  <c r="J409" i="1"/>
  <c r="K477" i="2"/>
  <c r="J472" i="1"/>
  <c r="J171" i="1"/>
  <c r="K176" i="2"/>
  <c r="K322" i="2"/>
  <c r="J317" i="1"/>
  <c r="J99" i="1"/>
  <c r="K104" i="2"/>
  <c r="K41" i="2"/>
  <c r="J36" i="1"/>
  <c r="K451" i="2"/>
  <c r="J446" i="1"/>
  <c r="K289" i="2"/>
  <c r="J284" i="1"/>
  <c r="K190" i="2"/>
  <c r="J185" i="1"/>
  <c r="K188" i="2"/>
  <c r="J183" i="1"/>
  <c r="K226" i="2"/>
  <c r="J221" i="1"/>
  <c r="K469" i="2"/>
  <c r="J464" i="1"/>
  <c r="K298" i="2"/>
  <c r="J293" i="1"/>
  <c r="K410" i="2"/>
  <c r="J405" i="1"/>
  <c r="J35" i="1"/>
  <c r="K40" i="2"/>
  <c r="K433" i="2"/>
  <c r="J428" i="1"/>
  <c r="K309" i="2"/>
  <c r="J304" i="1"/>
  <c r="K362" i="2"/>
  <c r="J357" i="1"/>
  <c r="K285" i="2"/>
  <c r="J280" i="1"/>
  <c r="K121" i="2"/>
  <c r="J116" i="1"/>
  <c r="K199" i="2"/>
  <c r="J194" i="1"/>
  <c r="K241" i="2"/>
  <c r="J236" i="1"/>
  <c r="K171" i="2"/>
  <c r="J166" i="1"/>
  <c r="K164" i="2"/>
  <c r="J159" i="1"/>
  <c r="K254" i="2"/>
  <c r="J249" i="1"/>
  <c r="I473" i="1"/>
  <c r="I454" i="1"/>
  <c r="I282" i="1"/>
  <c r="I32" i="1"/>
  <c r="J37" i="2"/>
  <c r="J379" i="2"/>
  <c r="I374" i="1"/>
  <c r="J220" i="2"/>
  <c r="I215" i="1"/>
  <c r="J163" i="2"/>
  <c r="I158" i="1"/>
  <c r="J328" i="2"/>
  <c r="I323" i="1"/>
  <c r="J154" i="2"/>
  <c r="I149" i="1"/>
  <c r="J28" i="2"/>
  <c r="I23" i="1"/>
  <c r="J162" i="2"/>
  <c r="I157" i="1"/>
  <c r="J235" i="2"/>
  <c r="I230" i="1"/>
  <c r="J123" i="2"/>
  <c r="I118" i="1"/>
  <c r="J17" i="2"/>
  <c r="I12" i="1"/>
  <c r="J128" i="2"/>
  <c r="I123" i="1"/>
  <c r="I365" i="1"/>
  <c r="J370" i="2"/>
  <c r="J203" i="2"/>
  <c r="I198" i="1"/>
  <c r="J177" i="2"/>
  <c r="I172" i="1"/>
  <c r="J42" i="2"/>
  <c r="I37" i="1"/>
  <c r="J26" i="2"/>
  <c r="I21" i="1"/>
  <c r="I499" i="1"/>
  <c r="J504" i="2"/>
  <c r="J224" i="2"/>
  <c r="I219" i="1"/>
  <c r="I184" i="1"/>
  <c r="J189" i="2"/>
  <c r="J278" i="2"/>
  <c r="I273" i="1"/>
  <c r="I390" i="1"/>
  <c r="J395" i="2"/>
  <c r="K306" i="2"/>
  <c r="J301" i="1"/>
  <c r="K404" i="2"/>
  <c r="J399" i="1"/>
  <c r="J50" i="1"/>
  <c r="K55" i="2"/>
  <c r="J344" i="2"/>
  <c r="I339" i="1"/>
  <c r="J64" i="1"/>
  <c r="K69" i="2"/>
  <c r="K395" i="2"/>
  <c r="J390" i="1"/>
  <c r="K259" i="2"/>
  <c r="J254" i="1"/>
  <c r="K132" i="2"/>
  <c r="J127" i="1"/>
  <c r="K208" i="2"/>
  <c r="J203" i="1"/>
  <c r="J107" i="1"/>
  <c r="K112" i="2"/>
  <c r="K278" i="2"/>
  <c r="J273" i="1"/>
  <c r="K166" i="2"/>
  <c r="J161" i="1"/>
  <c r="K116" i="2"/>
  <c r="J111" i="1"/>
  <c r="K440" i="2"/>
  <c r="J435" i="1"/>
  <c r="K122" i="2"/>
  <c r="J117" i="1"/>
  <c r="K189" i="2"/>
  <c r="J184" i="1"/>
  <c r="K195" i="2"/>
  <c r="J190" i="1"/>
  <c r="K413" i="2"/>
  <c r="J408" i="1"/>
  <c r="K261" i="2"/>
  <c r="J256" i="1"/>
  <c r="K365" i="2"/>
  <c r="J360" i="1"/>
  <c r="K224" i="2"/>
  <c r="J219" i="1"/>
  <c r="K108" i="2"/>
  <c r="J103" i="1"/>
  <c r="K397" i="2"/>
  <c r="J392" i="1"/>
  <c r="J81" i="1"/>
  <c r="K86" i="2"/>
  <c r="K504" i="2"/>
  <c r="J499" i="1"/>
  <c r="J17" i="1"/>
  <c r="K22" i="2"/>
  <c r="K301" i="2"/>
  <c r="J296" i="1"/>
  <c r="K106" i="2"/>
  <c r="J101" i="1"/>
  <c r="K359" i="2"/>
  <c r="J354" i="1"/>
  <c r="K495" i="2"/>
  <c r="J490" i="1"/>
  <c r="K506" i="2"/>
  <c r="J501" i="1"/>
  <c r="K180" i="2"/>
  <c r="J175" i="1"/>
  <c r="K177" i="2"/>
  <c r="J172" i="1"/>
  <c r="K148" i="2"/>
  <c r="J143" i="1"/>
  <c r="K507" i="2"/>
  <c r="J502" i="1"/>
  <c r="K457" i="2"/>
  <c r="J452" i="1"/>
  <c r="K467" i="2"/>
  <c r="J462" i="1"/>
  <c r="K200" i="2"/>
  <c r="J195" i="1"/>
  <c r="K468" i="2"/>
  <c r="J463" i="1"/>
  <c r="K402" i="2"/>
  <c r="J397" i="1"/>
  <c r="K438" i="2"/>
  <c r="J433" i="1"/>
  <c r="K321" i="2"/>
  <c r="J316" i="1"/>
  <c r="K44" i="2"/>
  <c r="J39" i="1"/>
  <c r="K236" i="2"/>
  <c r="J231" i="1"/>
  <c r="K436" i="2"/>
  <c r="J431" i="1"/>
  <c r="K462" i="2"/>
  <c r="J457" i="1"/>
  <c r="K237" i="2"/>
  <c r="J232" i="1"/>
  <c r="K135" i="2"/>
  <c r="J130" i="1"/>
  <c r="K229" i="2"/>
  <c r="J224" i="1"/>
  <c r="J152" i="1"/>
  <c r="K157" i="2"/>
  <c r="K227" i="2"/>
  <c r="J222" i="1"/>
  <c r="K272" i="2"/>
  <c r="J267" i="1"/>
  <c r="K228" i="2"/>
  <c r="J223" i="1"/>
  <c r="K350" i="2"/>
  <c r="J345" i="1"/>
  <c r="K282" i="2"/>
  <c r="J277" i="1"/>
  <c r="J89" i="1"/>
  <c r="K94" i="2"/>
  <c r="I491" i="1"/>
  <c r="I334" i="1"/>
  <c r="I302" i="1"/>
  <c r="J27" i="2"/>
  <c r="I22" i="1"/>
  <c r="J510" i="2"/>
  <c r="I505" i="1"/>
  <c r="J342" i="2"/>
  <c r="I337" i="1"/>
  <c r="I160" i="1"/>
  <c r="J165" i="2"/>
  <c r="J265" i="2"/>
  <c r="I260" i="1"/>
  <c r="J463" i="2"/>
  <c r="I458" i="1"/>
  <c r="J251" i="2"/>
  <c r="I246" i="1"/>
  <c r="J473" i="2"/>
  <c r="I468" i="1"/>
  <c r="J330" i="2"/>
  <c r="I325" i="1"/>
  <c r="J279" i="2"/>
  <c r="I274" i="1"/>
  <c r="J148" i="2"/>
  <c r="I143" i="1"/>
  <c r="J301" i="2"/>
  <c r="I296" i="1"/>
  <c r="J195" i="2"/>
  <c r="I190" i="1"/>
  <c r="K487" i="2"/>
  <c r="J482" i="1"/>
  <c r="K239" i="2"/>
  <c r="J234" i="1"/>
  <c r="K25" i="2"/>
  <c r="J20" i="1"/>
  <c r="K454" i="2"/>
  <c r="J449" i="1"/>
  <c r="K24" i="2"/>
  <c r="J19" i="1"/>
  <c r="K358" i="2"/>
  <c r="J353" i="1"/>
  <c r="K348" i="2"/>
  <c r="J343" i="1"/>
  <c r="K162" i="2"/>
  <c r="J157" i="1"/>
  <c r="K496" i="2"/>
  <c r="J491" i="1"/>
  <c r="J32" i="1"/>
  <c r="K37" i="2"/>
  <c r="K319" i="2"/>
  <c r="J314" i="1"/>
  <c r="K510" i="2"/>
  <c r="J505" i="1"/>
  <c r="K420" i="2"/>
  <c r="J415" i="1"/>
  <c r="K452" i="2"/>
  <c r="J447" i="1"/>
  <c r="K249" i="2"/>
  <c r="J244" i="1"/>
  <c r="I452" i="1"/>
  <c r="I433" i="1"/>
  <c r="I153" i="1"/>
  <c r="J158" i="2"/>
  <c r="J454" i="2"/>
  <c r="I449" i="1"/>
  <c r="I112" i="1"/>
  <c r="J117" i="2"/>
  <c r="I295" i="1"/>
  <c r="J300" i="2"/>
  <c r="I403" i="1"/>
  <c r="J408" i="2"/>
  <c r="J495" i="2"/>
  <c r="I490" i="1"/>
  <c r="J22" i="2"/>
  <c r="I17" i="1"/>
  <c r="J108" i="2"/>
  <c r="I103" i="1"/>
  <c r="I408" i="1"/>
  <c r="J413" i="2"/>
  <c r="J116" i="2"/>
  <c r="I111" i="1"/>
  <c r="J112" i="2"/>
  <c r="I107" i="1"/>
  <c r="J259" i="2"/>
  <c r="I254" i="1"/>
  <c r="K151" i="2"/>
  <c r="J146" i="1"/>
  <c r="K294" i="2"/>
  <c r="J289" i="1"/>
  <c r="K286" i="2"/>
  <c r="J281" i="1"/>
  <c r="J403" i="1"/>
  <c r="K408" i="2"/>
  <c r="K300" i="2"/>
  <c r="J295" i="1"/>
  <c r="K370" i="2"/>
  <c r="J365" i="1"/>
  <c r="K295" i="2"/>
  <c r="J290" i="1"/>
  <c r="K17" i="2"/>
  <c r="J12" i="1"/>
  <c r="K330" i="2"/>
  <c r="J325" i="1"/>
  <c r="K313" i="2"/>
  <c r="J308" i="1"/>
  <c r="K244" i="2"/>
  <c r="J239" i="1"/>
  <c r="K154" i="2"/>
  <c r="J149" i="1"/>
  <c r="K328" i="2"/>
  <c r="J323" i="1"/>
  <c r="K220" i="2"/>
  <c r="J215" i="1"/>
  <c r="K481" i="2"/>
  <c r="J476" i="1"/>
  <c r="K476" i="2"/>
  <c r="J471" i="1"/>
  <c r="K58" i="2"/>
  <c r="J53" i="1"/>
  <c r="K158" i="2"/>
  <c r="J153" i="1"/>
  <c r="K27" i="2"/>
  <c r="J22" i="1"/>
  <c r="K458" i="2"/>
  <c r="J453" i="1"/>
  <c r="K380" i="2"/>
  <c r="J375" i="1"/>
  <c r="K490" i="2"/>
  <c r="J485" i="1"/>
  <c r="K316" i="2"/>
  <c r="J311" i="1"/>
  <c r="K268" i="2"/>
  <c r="J263" i="1"/>
  <c r="K426" i="2"/>
  <c r="J421" i="1"/>
  <c r="K182" i="2"/>
  <c r="J177" i="1"/>
  <c r="K130" i="2"/>
  <c r="J125" i="1"/>
  <c r="K270" i="2"/>
  <c r="J265" i="1"/>
  <c r="J67" i="1"/>
  <c r="K72" i="2"/>
  <c r="K175" i="2"/>
  <c r="J170" i="1"/>
  <c r="I430" i="1"/>
  <c r="J420" i="2"/>
  <c r="I415" i="1"/>
  <c r="J58" i="2"/>
  <c r="I53" i="1"/>
  <c r="I471" i="1"/>
  <c r="J476" i="2"/>
  <c r="J375" i="2"/>
  <c r="I370" i="1"/>
  <c r="J313" i="2"/>
  <c r="I308" i="1"/>
  <c r="J345" i="2"/>
  <c r="I340" i="1"/>
  <c r="J358" i="2"/>
  <c r="I353" i="1"/>
  <c r="J225" i="2"/>
  <c r="I220" i="1"/>
  <c r="I503" i="1"/>
  <c r="J508" i="2"/>
  <c r="J25" i="2"/>
  <c r="I20" i="1"/>
  <c r="I216" i="1"/>
  <c r="J221" i="2"/>
  <c r="J239" i="2"/>
  <c r="I234" i="1"/>
  <c r="J475" i="2"/>
  <c r="I470" i="1"/>
  <c r="J156" i="2"/>
  <c r="I151" i="1"/>
  <c r="K484" i="2"/>
  <c r="J479" i="1"/>
  <c r="K183" i="2"/>
  <c r="J178" i="1"/>
  <c r="K450" i="2"/>
  <c r="J445" i="1"/>
  <c r="J350" i="2"/>
  <c r="I345" i="1"/>
  <c r="I247" i="1"/>
  <c r="J252" i="2"/>
  <c r="J135" i="2"/>
  <c r="I130" i="1"/>
  <c r="J484" i="2"/>
  <c r="I479" i="1"/>
  <c r="I431" i="1"/>
  <c r="J436" i="2"/>
  <c r="J236" i="2"/>
  <c r="I231" i="1"/>
  <c r="J44" i="2"/>
  <c r="I39" i="1"/>
  <c r="J164" i="2"/>
  <c r="I159" i="1"/>
  <c r="I316" i="1"/>
  <c r="J321" i="2"/>
  <c r="J402" i="2"/>
  <c r="I397" i="1"/>
  <c r="J106" i="2"/>
  <c r="J86" i="2"/>
  <c r="I81" i="1"/>
  <c r="J261" i="2"/>
  <c r="I256" i="1"/>
  <c r="I435" i="1"/>
  <c r="J440" i="2"/>
  <c r="J208" i="2"/>
  <c r="I203" i="1"/>
  <c r="I64" i="1"/>
  <c r="J69" i="2"/>
  <c r="K194" i="2"/>
  <c r="J189" i="1"/>
  <c r="K213" i="2"/>
  <c r="J208" i="1"/>
  <c r="K494" i="2"/>
  <c r="J489" i="1"/>
  <c r="K446" i="2"/>
  <c r="J441" i="1"/>
  <c r="K34" i="2"/>
  <c r="J29" i="1"/>
  <c r="K403" i="2"/>
  <c r="J398" i="1"/>
  <c r="K203" i="2"/>
  <c r="J198" i="1"/>
  <c r="J112" i="1"/>
  <c r="K117" i="2"/>
  <c r="K503" i="2"/>
  <c r="J498" i="1"/>
  <c r="J123" i="1"/>
  <c r="K128" i="2"/>
  <c r="K505" i="2"/>
  <c r="J500" i="1"/>
  <c r="K123" i="2"/>
  <c r="J118" i="1"/>
  <c r="J467" i="1"/>
  <c r="K472" i="2"/>
  <c r="K473" i="2"/>
  <c r="J468" i="1"/>
  <c r="K375" i="2"/>
  <c r="J370" i="1"/>
  <c r="K435" i="2"/>
  <c r="J430" i="1"/>
  <c r="K463" i="2"/>
  <c r="J458" i="1"/>
  <c r="K265" i="2"/>
  <c r="J260" i="1"/>
  <c r="K425" i="2"/>
  <c r="J420" i="1"/>
  <c r="K342" i="2"/>
  <c r="J337" i="1"/>
  <c r="K489" i="2"/>
  <c r="J484" i="1"/>
  <c r="K36" i="2"/>
  <c r="J31" i="1"/>
  <c r="K145" i="2"/>
  <c r="J140" i="1"/>
  <c r="J400" i="2"/>
  <c r="I395" i="1"/>
  <c r="J453" i="2"/>
  <c r="I448" i="1"/>
  <c r="J95" i="2"/>
  <c r="I90" i="1"/>
  <c r="J35" i="2"/>
  <c r="I30" i="1"/>
  <c r="J76" i="2"/>
  <c r="I71" i="1"/>
  <c r="J455" i="2"/>
  <c r="I450" i="1"/>
  <c r="J110" i="2"/>
  <c r="I105" i="1"/>
  <c r="J205" i="2"/>
  <c r="I200" i="1"/>
  <c r="J16" i="2"/>
  <c r="I11" i="1"/>
  <c r="J87" i="2"/>
  <c r="I82" i="1"/>
  <c r="I336" i="1"/>
  <c r="J341" i="2"/>
  <c r="J66" i="2"/>
  <c r="I61" i="1"/>
  <c r="J74" i="2"/>
  <c r="I69" i="1"/>
  <c r="J140" i="2"/>
  <c r="I135" i="1"/>
  <c r="J323" i="2"/>
  <c r="I318" i="1"/>
  <c r="J240" i="2"/>
  <c r="I235" i="1"/>
  <c r="J64" i="2"/>
  <c r="I59" i="1"/>
  <c r="J179" i="2"/>
  <c r="I174" i="1"/>
  <c r="J111" i="2"/>
  <c r="I106" i="1"/>
  <c r="J483" i="2"/>
  <c r="I478" i="1"/>
  <c r="J255" i="2"/>
  <c r="I250" i="1"/>
  <c r="J70" i="2"/>
  <c r="I65" i="1"/>
  <c r="J129" i="2"/>
  <c r="I124" i="1"/>
  <c r="J401" i="2"/>
  <c r="I396" i="1"/>
  <c r="J84" i="2"/>
  <c r="I79" i="1"/>
  <c r="J160" i="2"/>
  <c r="I155" i="1"/>
  <c r="J119" i="2"/>
  <c r="I114" i="1"/>
  <c r="J212" i="2"/>
  <c r="I207" i="1"/>
  <c r="J172" i="2"/>
  <c r="I167" i="1"/>
  <c r="J48" i="2"/>
  <c r="I43" i="1"/>
  <c r="I486" i="1"/>
  <c r="J491" i="2"/>
  <c r="J52" i="2"/>
  <c r="I47" i="1"/>
  <c r="J303" i="2"/>
  <c r="I298" i="1"/>
  <c r="J196" i="2"/>
  <c r="I191" i="1"/>
  <c r="J390" i="2"/>
  <c r="I385" i="1"/>
  <c r="J23" i="2"/>
  <c r="I18" i="1"/>
  <c r="I348" i="1"/>
  <c r="J353" i="2"/>
  <c r="I371" i="1"/>
  <c r="J376" i="2"/>
  <c r="J134" i="2"/>
  <c r="I129" i="1"/>
  <c r="I80" i="1"/>
  <c r="J85" i="2"/>
  <c r="J118" i="2"/>
  <c r="I113" i="1"/>
  <c r="J389" i="2"/>
  <c r="I384" i="1"/>
  <c r="J421" i="2"/>
  <c r="I416" i="1"/>
  <c r="J82" i="2"/>
  <c r="I77" i="1"/>
  <c r="J144" i="2"/>
  <c r="I139" i="1"/>
  <c r="J320" i="2"/>
  <c r="I315" i="1"/>
  <c r="J247" i="2"/>
  <c r="I242" i="1"/>
  <c r="J355" i="2"/>
  <c r="I350" i="1"/>
  <c r="J238" i="2"/>
  <c r="I233" i="1"/>
  <c r="J67" i="2"/>
  <c r="I62" i="1"/>
  <c r="K230" i="2"/>
  <c r="J225" i="1"/>
  <c r="K192" i="2"/>
  <c r="J187" i="1"/>
  <c r="I502" i="1"/>
  <c r="I482" i="1"/>
  <c r="I462" i="1"/>
  <c r="I422" i="1"/>
  <c r="I379" i="1"/>
  <c r="I476" i="1"/>
  <c r="J481" i="2"/>
  <c r="J310" i="2"/>
  <c r="I305" i="1"/>
  <c r="I239" i="1"/>
  <c r="J244" i="2"/>
  <c r="J143" i="2"/>
  <c r="I138" i="1"/>
  <c r="J472" i="2"/>
  <c r="I467" i="1"/>
  <c r="I343" i="1"/>
  <c r="J348" i="2"/>
  <c r="J485" i="2"/>
  <c r="I480" i="1"/>
  <c r="J24" i="2"/>
  <c r="I19" i="1"/>
  <c r="J503" i="2"/>
  <c r="I498" i="1"/>
  <c r="K114" i="2"/>
  <c r="J109" i="1"/>
  <c r="K153" i="2"/>
  <c r="J148" i="1"/>
  <c r="K291" i="2"/>
  <c r="J286" i="1"/>
  <c r="J228" i="2"/>
  <c r="I223" i="1"/>
  <c r="J227" i="2"/>
  <c r="I222" i="1"/>
  <c r="I224" i="1"/>
  <c r="J229" i="2"/>
  <c r="J237" i="2"/>
  <c r="I232" i="1"/>
  <c r="J462" i="2"/>
  <c r="I457" i="1"/>
  <c r="J182" i="2"/>
  <c r="I177" i="1"/>
  <c r="J63" i="2"/>
  <c r="I58" i="1"/>
  <c r="I463" i="1"/>
  <c r="J468" i="2"/>
  <c r="I424" i="1"/>
  <c r="J429" i="2"/>
  <c r="I195" i="1"/>
  <c r="J200" i="2"/>
  <c r="J114" i="2"/>
  <c r="I109" i="1"/>
  <c r="J249" i="2"/>
  <c r="I244" i="1"/>
  <c r="J180" i="2"/>
  <c r="I175" i="1"/>
  <c r="J359" i="2"/>
  <c r="I354" i="1"/>
  <c r="J366" i="2"/>
  <c r="I361" i="1"/>
  <c r="I392" i="1"/>
  <c r="J397" i="2"/>
  <c r="I360" i="1"/>
  <c r="J365" i="2"/>
  <c r="J122" i="2"/>
  <c r="I117" i="1"/>
  <c r="J166" i="2"/>
  <c r="I161" i="1"/>
  <c r="J132" i="2"/>
  <c r="I127" i="1"/>
  <c r="K386" i="2"/>
  <c r="J381" i="1"/>
  <c r="K51" i="2"/>
  <c r="J46" i="1"/>
  <c r="K369" i="2"/>
  <c r="J364" i="1"/>
  <c r="J96" i="1"/>
  <c r="K101" i="2"/>
  <c r="K156" i="2"/>
  <c r="J151" i="1"/>
  <c r="K475" i="2"/>
  <c r="J470" i="1"/>
  <c r="K221" i="2"/>
  <c r="J216" i="1"/>
  <c r="K279" i="2"/>
  <c r="J274" i="1"/>
  <c r="K508" i="2"/>
  <c r="J503" i="1"/>
  <c r="K225" i="2"/>
  <c r="J220" i="1"/>
  <c r="K485" i="2"/>
  <c r="J480" i="1"/>
  <c r="K345" i="2"/>
  <c r="J340" i="1"/>
  <c r="K235" i="2"/>
  <c r="J230" i="1"/>
  <c r="K143" i="2"/>
  <c r="J138" i="1"/>
  <c r="K28" i="2"/>
  <c r="J23" i="1"/>
  <c r="K310" i="2"/>
  <c r="J305" i="1"/>
  <c r="K251" i="2"/>
  <c r="J246" i="1"/>
  <c r="K163" i="2"/>
  <c r="J158" i="1"/>
  <c r="K379" i="2"/>
  <c r="J374" i="1"/>
  <c r="J160" i="1"/>
  <c r="K165" i="2"/>
  <c r="K338" i="2"/>
  <c r="J333" i="1"/>
  <c r="I484" i="1"/>
  <c r="J324" i="2"/>
  <c r="I319" i="1"/>
  <c r="J80" i="2"/>
  <c r="I75" i="1"/>
  <c r="I455" i="1"/>
  <c r="J460" i="2"/>
  <c r="J206" i="2"/>
  <c r="I201" i="1"/>
  <c r="J46" i="2"/>
  <c r="I41" i="1"/>
  <c r="I48" i="1"/>
  <c r="J53" i="2"/>
  <c r="J216" i="2"/>
  <c r="I211" i="1"/>
  <c r="J411" i="2"/>
  <c r="I406" i="1"/>
  <c r="J96" i="2"/>
  <c r="I91" i="1"/>
  <c r="J30" i="2"/>
  <c r="I25" i="1"/>
  <c r="J193" i="2"/>
  <c r="I188" i="1"/>
  <c r="J98" i="2"/>
  <c r="I93" i="1"/>
  <c r="I414" i="1"/>
  <c r="J419" i="2"/>
  <c r="J90" i="2"/>
  <c r="I85" i="1"/>
  <c r="J311" i="2"/>
  <c r="I306" i="1"/>
  <c r="J202" i="2"/>
  <c r="I197" i="1"/>
  <c r="I88" i="1"/>
  <c r="J93" i="2"/>
  <c r="I429" i="1"/>
  <c r="J434" i="2"/>
  <c r="J211" i="2"/>
  <c r="I206" i="1"/>
  <c r="I142" i="1"/>
  <c r="J147" i="2"/>
  <c r="J248" i="2"/>
  <c r="I243" i="1"/>
  <c r="I488" i="1"/>
  <c r="J493" i="2"/>
  <c r="J127" i="2"/>
  <c r="I122" i="1"/>
  <c r="J326" i="2"/>
  <c r="I321" i="1"/>
  <c r="I24" i="1"/>
  <c r="J29" i="2"/>
  <c r="I327" i="1"/>
  <c r="J332" i="2"/>
  <c r="J502" i="2"/>
  <c r="I497" i="1"/>
  <c r="J442" i="2"/>
  <c r="I437" i="1"/>
  <c r="J139" i="2"/>
  <c r="I134" i="1"/>
  <c r="I272" i="1"/>
  <c r="J277" i="2"/>
  <c r="J210" i="2"/>
  <c r="I205" i="1"/>
  <c r="J215" i="2"/>
  <c r="I210" i="1"/>
  <c r="J271" i="2"/>
  <c r="I266" i="1"/>
  <c r="J184" i="2"/>
  <c r="I179" i="1"/>
  <c r="J318" i="2"/>
  <c r="I313" i="1"/>
  <c r="J109" i="2"/>
  <c r="I104" i="1"/>
  <c r="J43" i="2"/>
  <c r="I38" i="1"/>
  <c r="J288" i="2"/>
  <c r="I283" i="1"/>
  <c r="J204" i="2"/>
  <c r="I199" i="1"/>
  <c r="J360" i="2"/>
  <c r="I355" i="1"/>
  <c r="J392" i="2"/>
  <c r="I387" i="1"/>
  <c r="I496" i="1"/>
  <c r="J501" i="2"/>
  <c r="J367" i="2"/>
  <c r="I362" i="1"/>
  <c r="J357" i="2"/>
  <c r="I352" i="1"/>
  <c r="J250" i="2"/>
  <c r="I245" i="1"/>
  <c r="I456" i="1"/>
  <c r="J461" i="2"/>
  <c r="J65" i="2"/>
  <c r="I60" i="1"/>
  <c r="J334" i="2"/>
  <c r="I329" i="1"/>
  <c r="J315" i="2"/>
  <c r="I310" i="1"/>
  <c r="I128" i="1"/>
  <c r="J133" i="2"/>
  <c r="J99" i="2"/>
  <c r="I94" i="1"/>
  <c r="I400" i="1"/>
  <c r="J405" i="2"/>
  <c r="J302" i="2"/>
  <c r="I297" i="1"/>
  <c r="J346" i="2"/>
  <c r="I341" i="1"/>
  <c r="J142" i="2"/>
  <c r="I137" i="1"/>
  <c r="J83" i="2"/>
  <c r="I78" i="1"/>
  <c r="J81" i="2"/>
  <c r="I76" i="1"/>
  <c r="I263" i="1"/>
  <c r="J268" i="2"/>
  <c r="I311" i="1"/>
  <c r="J316" i="2"/>
  <c r="I485" i="1"/>
  <c r="J490" i="2"/>
  <c r="I375" i="1"/>
  <c r="J380" i="2"/>
  <c r="K181" i="2"/>
  <c r="J176" i="1"/>
  <c r="K253" i="2"/>
  <c r="J248" i="1"/>
  <c r="K185" i="2"/>
  <c r="J180" i="1"/>
  <c r="K424" i="2"/>
  <c r="J419" i="1"/>
  <c r="I501" i="1"/>
  <c r="I443" i="1"/>
  <c r="I421" i="1"/>
  <c r="I324" i="1"/>
  <c r="I500" i="1"/>
  <c r="I420" i="1"/>
  <c r="I292" i="1"/>
  <c r="I293" i="1"/>
  <c r="I51" i="1"/>
  <c r="J482" i="2"/>
  <c r="J412" i="2"/>
  <c r="J396" i="2"/>
  <c r="J309" i="2"/>
  <c r="I228" i="1"/>
  <c r="I178" i="1"/>
  <c r="I148" i="1"/>
  <c r="I92" i="1"/>
  <c r="I50" i="1"/>
  <c r="I34" i="1"/>
  <c r="J509" i="2"/>
  <c r="J451" i="2"/>
  <c r="J437" i="2"/>
  <c r="J409" i="2"/>
  <c r="J381" i="2"/>
  <c r="K83" i="2"/>
  <c r="J78" i="1"/>
  <c r="K405" i="2"/>
  <c r="J400" i="1"/>
  <c r="K315" i="2"/>
  <c r="J310" i="1"/>
  <c r="K250" i="2"/>
  <c r="J245" i="1"/>
  <c r="K392" i="2"/>
  <c r="J387" i="1"/>
  <c r="K288" i="2"/>
  <c r="J283" i="1"/>
  <c r="K442" i="2"/>
  <c r="J437" i="1"/>
  <c r="I281" i="1"/>
  <c r="I269" i="1"/>
  <c r="I249" i="1"/>
  <c r="I237" i="1"/>
  <c r="I227" i="1"/>
  <c r="I189" i="1"/>
  <c r="I49" i="1"/>
  <c r="I33" i="1"/>
  <c r="J492" i="2"/>
  <c r="J450" i="2"/>
  <c r="J364" i="2"/>
  <c r="J349" i="2"/>
  <c r="K238" i="2"/>
  <c r="J233" i="1"/>
  <c r="K118" i="2"/>
  <c r="J113" i="1"/>
  <c r="I146" i="1"/>
  <c r="I116" i="1"/>
  <c r="I86" i="1"/>
  <c r="I74" i="1"/>
  <c r="J477" i="2"/>
  <c r="J377" i="2"/>
  <c r="K302" i="2"/>
  <c r="J297" i="1"/>
  <c r="J339" i="1"/>
  <c r="K344" i="2"/>
  <c r="K65" i="2"/>
  <c r="J60" i="1"/>
  <c r="K357" i="2"/>
  <c r="J352" i="1"/>
  <c r="K417" i="2"/>
  <c r="J412" i="1"/>
  <c r="K204" i="2"/>
  <c r="J199" i="1"/>
  <c r="K318" i="2"/>
  <c r="J313" i="1"/>
  <c r="K215" i="2"/>
  <c r="J210" i="1"/>
  <c r="K448" i="2"/>
  <c r="J443" i="1"/>
  <c r="K502" i="2"/>
  <c r="J497" i="1"/>
  <c r="K493" i="2"/>
  <c r="J488" i="1"/>
  <c r="K98" i="2"/>
  <c r="J93" i="1"/>
  <c r="J40" i="2"/>
  <c r="I35" i="1"/>
  <c r="J105" i="2"/>
  <c r="I100" i="1"/>
  <c r="I56" i="1"/>
  <c r="J61" i="2"/>
  <c r="J77" i="2"/>
  <c r="I72" i="1"/>
  <c r="K421" i="2"/>
  <c r="J416" i="1"/>
  <c r="J245" i="2"/>
  <c r="I240" i="1"/>
  <c r="K246" i="2"/>
  <c r="J241" i="1"/>
  <c r="K443" i="2"/>
  <c r="J438" i="1"/>
  <c r="K499" i="2"/>
  <c r="J494" i="1"/>
  <c r="K49" i="2"/>
  <c r="J44" i="1"/>
  <c r="K325" i="2"/>
  <c r="J320" i="1"/>
  <c r="K234" i="2"/>
  <c r="J229" i="1"/>
  <c r="K409" i="2"/>
  <c r="J404" i="1"/>
  <c r="K263" i="2"/>
  <c r="J258" i="1"/>
  <c r="K296" i="2"/>
  <c r="J291" i="1"/>
  <c r="K441" i="2"/>
  <c r="J436" i="1"/>
  <c r="J73" i="1"/>
  <c r="K78" i="2"/>
  <c r="I29" i="1"/>
  <c r="J418" i="2"/>
  <c r="J404" i="2"/>
  <c r="K142" i="2"/>
  <c r="J137" i="1"/>
  <c r="K307" i="2"/>
  <c r="J302" i="1"/>
  <c r="K334" i="2"/>
  <c r="J329" i="1"/>
  <c r="K367" i="2"/>
  <c r="J362" i="1"/>
  <c r="K360" i="2"/>
  <c r="J355" i="1"/>
  <c r="J104" i="1"/>
  <c r="K109" i="2"/>
  <c r="K271" i="2"/>
  <c r="J266" i="1"/>
  <c r="K277" i="2"/>
  <c r="J272" i="1"/>
  <c r="K139" i="2"/>
  <c r="J134" i="1"/>
  <c r="J24" i="1"/>
  <c r="K29" i="2"/>
  <c r="J122" i="1"/>
  <c r="K127" i="2"/>
  <c r="K147" i="2"/>
  <c r="J142" i="1"/>
  <c r="K434" i="2"/>
  <c r="J429" i="1"/>
  <c r="K202" i="2"/>
  <c r="J197" i="1"/>
  <c r="K90" i="2"/>
  <c r="J85" i="1"/>
  <c r="K193" i="2"/>
  <c r="J188" i="1"/>
  <c r="J25" i="1"/>
  <c r="K30" i="2"/>
  <c r="K411" i="2"/>
  <c r="J406" i="1"/>
  <c r="K378" i="2"/>
  <c r="J373" i="1"/>
  <c r="K488" i="2"/>
  <c r="J483" i="1"/>
  <c r="K275" i="2"/>
  <c r="J270" i="1"/>
  <c r="K97" i="2"/>
  <c r="J92" i="1"/>
  <c r="J49" i="1"/>
  <c r="K54" i="2"/>
  <c r="I280" i="1"/>
  <c r="J285" i="2"/>
  <c r="J137" i="2"/>
  <c r="I132" i="1"/>
  <c r="I185" i="1"/>
  <c r="J190" i="2"/>
  <c r="J45" i="2"/>
  <c r="I40" i="1"/>
  <c r="J388" i="2"/>
  <c r="I383" i="1"/>
  <c r="I121" i="1"/>
  <c r="J126" i="2"/>
  <c r="K67" i="2"/>
  <c r="J62" i="1"/>
  <c r="K247" i="2"/>
  <c r="J242" i="1"/>
  <c r="J139" i="1"/>
  <c r="K144" i="2"/>
  <c r="K427" i="2"/>
  <c r="J422" i="1"/>
  <c r="K479" i="2"/>
  <c r="J474" i="1"/>
  <c r="K376" i="2"/>
  <c r="J371" i="1"/>
  <c r="K406" i="2"/>
  <c r="J401" i="1"/>
  <c r="I342" i="1"/>
  <c r="I226" i="1"/>
  <c r="I186" i="1"/>
  <c r="J191" i="2"/>
  <c r="J452" i="2"/>
  <c r="I447" i="1"/>
  <c r="I248" i="1"/>
  <c r="J253" i="2"/>
  <c r="I96" i="1"/>
  <c r="J101" i="2"/>
  <c r="J293" i="2"/>
  <c r="I288" i="1"/>
  <c r="J356" i="2"/>
  <c r="I351" i="1"/>
  <c r="J16" i="1"/>
  <c r="K21" i="2"/>
  <c r="K273" i="2"/>
  <c r="J268" i="1"/>
  <c r="K18" i="2"/>
  <c r="J13" i="1"/>
  <c r="K20" i="2"/>
  <c r="J15" i="1"/>
  <c r="K343" i="2"/>
  <c r="J338" i="1"/>
  <c r="K317" i="2"/>
  <c r="J312" i="1"/>
  <c r="K471" i="2"/>
  <c r="J466" i="1"/>
  <c r="J27" i="1"/>
  <c r="K32" i="2"/>
  <c r="K374" i="2"/>
  <c r="J369" i="1"/>
  <c r="K383" i="2"/>
  <c r="J378" i="1"/>
  <c r="K214" i="2"/>
  <c r="J209" i="1"/>
  <c r="K243" i="2"/>
  <c r="J238" i="1"/>
  <c r="K509" i="2"/>
  <c r="J504" i="1"/>
  <c r="K107" i="2"/>
  <c r="J102" i="1"/>
  <c r="K396" i="2"/>
  <c r="J391" i="1"/>
  <c r="K474" i="2"/>
  <c r="J469" i="1"/>
  <c r="K155" i="2"/>
  <c r="J150" i="1"/>
  <c r="K333" i="2"/>
  <c r="J328" i="1"/>
  <c r="K464" i="2"/>
  <c r="J459" i="1"/>
  <c r="K407" i="2"/>
  <c r="J402" i="1"/>
  <c r="K444" i="2"/>
  <c r="J439" i="1"/>
  <c r="K222" i="2"/>
  <c r="J217" i="1"/>
  <c r="J26" i="1"/>
  <c r="K31" i="2"/>
  <c r="J120" i="1"/>
  <c r="K125" i="2"/>
  <c r="K372" i="2"/>
  <c r="J367" i="1"/>
  <c r="K511" i="2"/>
  <c r="J506" i="1"/>
  <c r="K439" i="2"/>
  <c r="J434" i="1"/>
  <c r="K437" i="2"/>
  <c r="J432" i="1"/>
  <c r="K170" i="2"/>
  <c r="J165" i="1"/>
  <c r="K304" i="2"/>
  <c r="J299" i="1"/>
  <c r="J136" i="1"/>
  <c r="K141" i="2"/>
  <c r="J74" i="1"/>
  <c r="K79" i="2"/>
  <c r="K33" i="2"/>
  <c r="J28" i="1"/>
  <c r="K178" i="2"/>
  <c r="J173" i="1"/>
  <c r="K456" i="2"/>
  <c r="J451" i="1"/>
  <c r="K209" i="2"/>
  <c r="J204" i="1"/>
  <c r="J275" i="1"/>
  <c r="K280" i="2"/>
  <c r="K381" i="2"/>
  <c r="J376" i="1"/>
  <c r="I427" i="1"/>
  <c r="I405" i="1"/>
  <c r="I373" i="1"/>
  <c r="I289" i="1"/>
  <c r="I187" i="1"/>
  <c r="I145" i="1"/>
  <c r="I154" i="1"/>
  <c r="J159" i="2"/>
  <c r="J173" i="2"/>
  <c r="I168" i="1"/>
  <c r="I163" i="1"/>
  <c r="J168" i="2"/>
  <c r="J50" i="2"/>
  <c r="I45" i="1"/>
  <c r="I144" i="1"/>
  <c r="J149" i="2"/>
  <c r="I141" i="1"/>
  <c r="J146" i="2"/>
  <c r="J100" i="2"/>
  <c r="I95" i="1"/>
  <c r="J92" i="2"/>
  <c r="I87" i="1"/>
  <c r="I192" i="1"/>
  <c r="J197" i="2"/>
  <c r="J115" i="2"/>
  <c r="I110" i="1"/>
  <c r="J260" i="2"/>
  <c r="I255" i="1"/>
  <c r="J73" i="2"/>
  <c r="I68" i="1"/>
  <c r="J169" i="2"/>
  <c r="I164" i="1"/>
  <c r="J68" i="2"/>
  <c r="I63" i="1"/>
  <c r="K305" i="2"/>
  <c r="J300" i="1"/>
  <c r="K174" i="2"/>
  <c r="J169" i="1"/>
  <c r="K415" i="2"/>
  <c r="J410" i="1"/>
  <c r="K131" i="2"/>
  <c r="J126" i="1"/>
  <c r="K299" i="2"/>
  <c r="J294" i="1"/>
  <c r="K68" i="2"/>
  <c r="J63" i="1"/>
  <c r="K364" i="2"/>
  <c r="J359" i="1"/>
  <c r="K169" i="2"/>
  <c r="J164" i="1"/>
  <c r="K314" i="2"/>
  <c r="J309" i="1"/>
  <c r="K73" i="2"/>
  <c r="J68" i="1"/>
  <c r="K260" i="2"/>
  <c r="J255" i="1"/>
  <c r="K138" i="2"/>
  <c r="J133" i="1"/>
  <c r="K115" i="2"/>
  <c r="J110" i="1"/>
  <c r="K480" i="2"/>
  <c r="J475" i="1"/>
  <c r="K197" i="2"/>
  <c r="J192" i="1"/>
  <c r="K92" i="2"/>
  <c r="J87" i="1"/>
  <c r="K340" i="2"/>
  <c r="J335" i="1"/>
  <c r="K445" i="2"/>
  <c r="J440" i="1"/>
  <c r="J147" i="1"/>
  <c r="K152" i="2"/>
  <c r="K218" i="2"/>
  <c r="J213" i="1"/>
  <c r="K100" i="2"/>
  <c r="J95" i="1"/>
  <c r="K146" i="2"/>
  <c r="J141" i="1"/>
  <c r="K167" i="2"/>
  <c r="J162" i="1"/>
  <c r="K327" i="2"/>
  <c r="J322" i="1"/>
  <c r="J144" i="1"/>
  <c r="K149" i="2"/>
  <c r="K186" i="2"/>
  <c r="J181" i="1"/>
  <c r="K281" i="2"/>
  <c r="J276" i="1"/>
  <c r="K50" i="2"/>
  <c r="J45" i="1"/>
  <c r="K161" i="2"/>
  <c r="J156" i="1"/>
  <c r="K430" i="2"/>
  <c r="J425" i="1"/>
  <c r="K486" i="2"/>
  <c r="J481" i="1"/>
  <c r="K349" i="2"/>
  <c r="J344" i="1"/>
  <c r="J98" i="1"/>
  <c r="K103" i="2"/>
  <c r="K500" i="2"/>
  <c r="J495" i="1"/>
  <c r="K466" i="2"/>
  <c r="J461" i="1"/>
  <c r="J163" i="1"/>
  <c r="K168" i="2"/>
  <c r="K173" i="2"/>
  <c r="J168" i="1"/>
  <c r="K423" i="2"/>
  <c r="J418" i="1"/>
  <c r="K159" i="2"/>
  <c r="J154" i="1"/>
  <c r="K431" i="2"/>
  <c r="J426" i="1"/>
  <c r="K256" i="2"/>
  <c r="J251" i="1"/>
  <c r="K513" i="2"/>
  <c r="J508" i="1"/>
  <c r="K336" i="2"/>
  <c r="J331" i="1"/>
  <c r="J34" i="1"/>
  <c r="K39" i="2"/>
  <c r="K207" i="2"/>
  <c r="J202" i="1"/>
  <c r="K57" i="2"/>
  <c r="J52" i="1"/>
  <c r="J115" i="1"/>
  <c r="K120" i="2"/>
  <c r="K60" i="2"/>
  <c r="J55" i="1"/>
  <c r="K377" i="2"/>
  <c r="J372" i="1"/>
  <c r="K498" i="2"/>
  <c r="J493" i="1"/>
  <c r="K361" i="2"/>
  <c r="J356" i="1"/>
  <c r="K393" i="2"/>
  <c r="J388" i="1"/>
  <c r="K217" i="2"/>
  <c r="J212" i="1"/>
  <c r="K514" i="2"/>
  <c r="J509" i="1"/>
  <c r="K257" i="2"/>
  <c r="J252" i="1"/>
  <c r="K284" i="2"/>
  <c r="J279" i="1"/>
  <c r="K512" i="2"/>
  <c r="J507" i="1"/>
  <c r="J42" i="1"/>
  <c r="K47" i="2"/>
  <c r="K497" i="2"/>
  <c r="J492" i="1"/>
  <c r="K266" i="2"/>
  <c r="J261" i="1"/>
  <c r="K223" i="2"/>
  <c r="J218" i="1"/>
  <c r="K258" i="2"/>
  <c r="J253" i="1"/>
  <c r="K290" i="2"/>
  <c r="J285" i="1"/>
  <c r="K150" i="2"/>
  <c r="J145" i="1"/>
  <c r="K337" i="2"/>
  <c r="J332" i="1"/>
  <c r="K191" i="2"/>
  <c r="J186" i="1"/>
  <c r="K201" i="2"/>
  <c r="J196" i="1"/>
  <c r="K293" i="2"/>
  <c r="J288" i="1"/>
  <c r="I495" i="1"/>
  <c r="I436" i="1"/>
  <c r="I426" i="1"/>
  <c r="I394" i="1"/>
  <c r="I382" i="1"/>
  <c r="I330" i="1"/>
  <c r="I286" i="1"/>
  <c r="I276" i="1"/>
  <c r="I212" i="1"/>
  <c r="I182" i="1"/>
  <c r="I170" i="1"/>
  <c r="I156" i="1"/>
  <c r="I140" i="1"/>
  <c r="I126" i="1"/>
  <c r="I98" i="1"/>
  <c r="I84" i="1"/>
  <c r="I70" i="1"/>
  <c r="I54" i="1"/>
  <c r="I42" i="1"/>
  <c r="I28" i="1"/>
  <c r="J445" i="2"/>
  <c r="J373" i="2"/>
  <c r="J340" i="2"/>
  <c r="J289" i="2"/>
  <c r="K81" i="2"/>
  <c r="J76" i="1"/>
  <c r="K346" i="2"/>
  <c r="J341" i="1"/>
  <c r="K99" i="2"/>
  <c r="J94" i="1"/>
  <c r="J128" i="1"/>
  <c r="K133" i="2"/>
  <c r="K461" i="2"/>
  <c r="J456" i="1"/>
  <c r="K501" i="2"/>
  <c r="J496" i="1"/>
  <c r="K447" i="2"/>
  <c r="J442" i="1"/>
  <c r="K43" i="2"/>
  <c r="J38" i="1"/>
  <c r="J179" i="1"/>
  <c r="K184" i="2"/>
  <c r="K210" i="2"/>
  <c r="J205" i="1"/>
  <c r="K297" i="2"/>
  <c r="J292" i="1"/>
  <c r="K332" i="2"/>
  <c r="J327" i="1"/>
  <c r="K326" i="2"/>
  <c r="J321" i="1"/>
  <c r="K248" i="2"/>
  <c r="J243" i="1"/>
  <c r="K211" i="2"/>
  <c r="J206" i="1"/>
  <c r="J88" i="1"/>
  <c r="K93" i="2"/>
  <c r="K311" i="2"/>
  <c r="J306" i="1"/>
  <c r="K419" i="2"/>
  <c r="J414" i="1"/>
  <c r="K329" i="2"/>
  <c r="J324" i="1"/>
  <c r="J91" i="1"/>
  <c r="K96" i="2"/>
  <c r="K276" i="2"/>
  <c r="J271" i="1"/>
  <c r="K89" i="2"/>
  <c r="J84" i="1"/>
  <c r="K470" i="2"/>
  <c r="J465" i="1"/>
  <c r="J51" i="2"/>
  <c r="I46" i="1"/>
  <c r="J188" i="2"/>
  <c r="I183" i="1"/>
  <c r="J41" i="2"/>
  <c r="I36" i="1"/>
  <c r="J104" i="2"/>
  <c r="I99" i="1"/>
  <c r="K355" i="2"/>
  <c r="J350" i="1"/>
  <c r="K320" i="2"/>
  <c r="J315" i="1"/>
  <c r="K82" i="2"/>
  <c r="J77" i="1"/>
  <c r="K389" i="2"/>
  <c r="J384" i="1"/>
  <c r="J80" i="1"/>
  <c r="K85" i="2"/>
  <c r="K134" i="2"/>
  <c r="J129" i="1"/>
  <c r="K356" i="2"/>
  <c r="J351" i="1"/>
  <c r="I489" i="1"/>
  <c r="I428" i="1"/>
  <c r="I386" i="1"/>
  <c r="I236" i="1"/>
  <c r="I271" i="1"/>
  <c r="J276" i="2"/>
  <c r="J201" i="2"/>
  <c r="I196" i="1"/>
  <c r="I176" i="1"/>
  <c r="J181" i="2"/>
  <c r="I173" i="1"/>
  <c r="J178" i="2"/>
  <c r="J94" i="2"/>
  <c r="I89" i="1"/>
  <c r="J62" i="2"/>
  <c r="I57" i="1"/>
  <c r="J72" i="2"/>
  <c r="I67" i="1"/>
  <c r="I208" i="1"/>
  <c r="J213" i="2"/>
  <c r="J292" i="2"/>
  <c r="I287" i="1"/>
  <c r="K351" i="2"/>
  <c r="J346" i="1"/>
  <c r="J33" i="1"/>
  <c r="K38" i="2"/>
  <c r="K465" i="2"/>
  <c r="J460" i="1"/>
  <c r="K269" i="2"/>
  <c r="J264" i="1"/>
  <c r="K373" i="2"/>
  <c r="J368" i="1"/>
  <c r="K19" i="2"/>
  <c r="J14" i="1"/>
  <c r="K198" i="2"/>
  <c r="J193" i="1"/>
  <c r="K312" i="2"/>
  <c r="J307" i="1"/>
  <c r="K368" i="2"/>
  <c r="J363" i="1"/>
  <c r="K387" i="2"/>
  <c r="J382" i="1"/>
  <c r="K331" i="2"/>
  <c r="J326" i="1"/>
  <c r="K308" i="2"/>
  <c r="J303" i="1"/>
  <c r="J83" i="1"/>
  <c r="K88" i="2"/>
  <c r="K422" i="2"/>
  <c r="J417" i="1"/>
  <c r="K124" i="2"/>
  <c r="J119" i="1"/>
  <c r="K418" i="2"/>
  <c r="J413" i="1"/>
  <c r="J131" i="1"/>
  <c r="K136" i="2"/>
  <c r="K264" i="2"/>
  <c r="J259" i="1"/>
  <c r="K283" i="2"/>
  <c r="J278" i="1"/>
  <c r="K262" i="2"/>
  <c r="J257" i="1"/>
  <c r="J57" i="1"/>
  <c r="K62" i="2"/>
  <c r="K292" i="2"/>
  <c r="J287" i="1"/>
  <c r="I277" i="1"/>
  <c r="I257" i="1"/>
  <c r="I225" i="1"/>
  <c r="I171" i="1"/>
  <c r="I279" i="1"/>
  <c r="J284" i="2"/>
  <c r="J60" i="2"/>
  <c r="I55" i="1"/>
  <c r="J141" i="2"/>
  <c r="I136" i="1"/>
  <c r="I120" i="1"/>
  <c r="J125" i="2"/>
  <c r="J31" i="2"/>
  <c r="I26" i="1"/>
  <c r="J333" i="2"/>
  <c r="I328" i="1"/>
  <c r="J136" i="2"/>
  <c r="I131" i="1"/>
  <c r="J124" i="2"/>
  <c r="I119" i="1"/>
  <c r="I303" i="1"/>
  <c r="J308" i="2"/>
  <c r="J19" i="2"/>
  <c r="I14" i="1"/>
  <c r="J325" i="2"/>
  <c r="I320" i="1"/>
  <c r="J20" i="2"/>
  <c r="I15" i="1"/>
  <c r="J269" i="2"/>
  <c r="I264" i="1"/>
  <c r="J18" i="2"/>
  <c r="I13" i="1"/>
  <c r="I16" i="1"/>
  <c r="J21" i="2"/>
  <c r="K245" i="2"/>
  <c r="J240" i="1"/>
  <c r="K412" i="2"/>
  <c r="J407" i="1"/>
  <c r="K385" i="2"/>
  <c r="J380" i="1"/>
  <c r="K352" i="2"/>
  <c r="J347" i="1"/>
  <c r="K382" i="2"/>
  <c r="J377" i="1"/>
  <c r="K219" i="2"/>
  <c r="J214" i="1"/>
  <c r="K394" i="2"/>
  <c r="J389" i="1"/>
  <c r="K363" i="2"/>
  <c r="J358" i="1"/>
  <c r="K354" i="2"/>
  <c r="J349" i="1"/>
  <c r="K232" i="2"/>
  <c r="J227" i="1"/>
  <c r="K59" i="2"/>
  <c r="J54" i="1"/>
  <c r="I494" i="1"/>
  <c r="I425" i="1"/>
  <c r="I393" i="1"/>
  <c r="I381" i="1"/>
  <c r="I349" i="1"/>
  <c r="I317" i="1"/>
  <c r="I307" i="1"/>
  <c r="I285" i="1"/>
  <c r="I275" i="1"/>
  <c r="I265" i="1"/>
  <c r="I253" i="1"/>
  <c r="I221" i="1"/>
  <c r="I181" i="1"/>
  <c r="I169" i="1"/>
  <c r="I125" i="1"/>
  <c r="I97" i="1"/>
  <c r="I83" i="1"/>
  <c r="I27" i="1"/>
  <c r="J444" i="2"/>
  <c r="J428" i="2"/>
  <c r="J372" i="2"/>
  <c r="J317" i="2"/>
  <c r="I262" i="1"/>
  <c r="I194" i="1"/>
  <c r="I180" i="1"/>
  <c r="I166" i="1"/>
  <c r="I108" i="1"/>
  <c r="I66" i="1"/>
  <c r="I52" i="1"/>
  <c r="J469" i="2"/>
  <c r="K287" i="2"/>
  <c r="J282" i="1"/>
  <c r="K353" i="2"/>
  <c r="J348" i="1"/>
  <c r="J18" i="1"/>
  <c r="K23" i="2"/>
  <c r="K390" i="2"/>
  <c r="J385" i="1"/>
  <c r="K196" i="2"/>
  <c r="J191" i="1"/>
  <c r="K303" i="2"/>
  <c r="J298" i="1"/>
  <c r="K52" i="2"/>
  <c r="J47" i="1"/>
  <c r="K491" i="2"/>
  <c r="J486" i="1"/>
  <c r="J43" i="1"/>
  <c r="K48" i="2"/>
  <c r="K172" i="2"/>
  <c r="J167" i="1"/>
  <c r="K212" i="2"/>
  <c r="J207" i="1"/>
  <c r="J114" i="1"/>
  <c r="K119" i="2"/>
  <c r="J155" i="1"/>
  <c r="K160" i="2"/>
  <c r="K384" i="2"/>
  <c r="J379" i="1"/>
  <c r="K84" i="2"/>
  <c r="J79" i="1"/>
  <c r="K401" i="2"/>
  <c r="J396" i="1"/>
  <c r="K129" i="2"/>
  <c r="J124" i="1"/>
  <c r="J65" i="1"/>
  <c r="K70" i="2"/>
  <c r="K255" i="2"/>
  <c r="J250" i="1"/>
  <c r="K483" i="2"/>
  <c r="J478" i="1"/>
  <c r="J106" i="1"/>
  <c r="K111" i="2"/>
  <c r="K179" i="2"/>
  <c r="J174" i="1"/>
  <c r="J59" i="1"/>
  <c r="K64" i="2"/>
  <c r="K240" i="2"/>
  <c r="J235" i="1"/>
  <c r="K459" i="2"/>
  <c r="J454" i="1"/>
  <c r="K323" i="2"/>
  <c r="J318" i="1"/>
  <c r="K140" i="2"/>
  <c r="J135" i="1"/>
  <c r="K74" i="2"/>
  <c r="J69" i="1"/>
  <c r="K66" i="2"/>
  <c r="J61" i="1"/>
  <c r="K341" i="2"/>
  <c r="J336" i="1"/>
  <c r="J82" i="1"/>
  <c r="K87" i="2"/>
  <c r="K16" i="2"/>
  <c r="J11" i="1"/>
  <c r="K205" i="2"/>
  <c r="J200" i="1"/>
  <c r="J105" i="1"/>
  <c r="K110" i="2"/>
  <c r="K455" i="2"/>
  <c r="J450" i="1"/>
  <c r="K76" i="2"/>
  <c r="J71" i="1"/>
  <c r="J211" i="1"/>
  <c r="K216" i="2"/>
  <c r="K35" i="2"/>
  <c r="J30" i="1"/>
  <c r="J48" i="1"/>
  <c r="K53" i="2"/>
  <c r="J90" i="1"/>
  <c r="K95" i="2"/>
  <c r="J41" i="1"/>
  <c r="K46" i="2"/>
  <c r="K453" i="2"/>
  <c r="J448" i="1"/>
  <c r="K206" i="2"/>
  <c r="J201" i="1"/>
  <c r="K460" i="2"/>
  <c r="J455" i="1"/>
  <c r="K400" i="2"/>
  <c r="J395" i="1"/>
  <c r="J75" i="1"/>
  <c r="K80" i="2"/>
  <c r="K478" i="2"/>
  <c r="J473" i="1"/>
  <c r="K324" i="2"/>
  <c r="J319" i="1"/>
  <c r="S507" i="3"/>
  <c r="N507" i="3" l="1"/>
  <c r="O507" i="3" l="1"/>
  <c r="G507" i="3"/>
  <c r="E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G16" i="2"/>
  <c r="F16" i="2"/>
  <c r="G11" i="1"/>
  <c r="E510" i="1"/>
  <c r="N508" i="3" l="1"/>
  <c r="F515" i="2"/>
  <c r="F319" i="1"/>
  <c r="F406" i="1"/>
  <c r="F22" i="1"/>
  <c r="F345" i="1"/>
  <c r="F46" i="1"/>
  <c r="F166" i="1"/>
  <c r="F253" i="1"/>
  <c r="F74" i="1"/>
  <c r="F473" i="1"/>
  <c r="F91" i="1"/>
  <c r="F415" i="1"/>
  <c r="F334" i="1"/>
  <c r="F236" i="1"/>
  <c r="F54" i="1"/>
  <c r="F218" i="1"/>
  <c r="F136" i="1"/>
  <c r="F75" i="1"/>
  <c r="F25" i="1"/>
  <c r="F31" i="1"/>
  <c r="F223" i="1"/>
  <c r="F194" i="1"/>
  <c r="F285" i="1"/>
  <c r="F261" i="1"/>
  <c r="F299" i="1"/>
  <c r="F395" i="1"/>
  <c r="F324" i="1"/>
  <c r="F153" i="1"/>
  <c r="F267" i="1"/>
  <c r="F477" i="1"/>
  <c r="F225" i="1"/>
  <c r="F492" i="1"/>
  <c r="F165" i="1"/>
  <c r="F455" i="1"/>
  <c r="F188" i="1"/>
  <c r="F333" i="1"/>
  <c r="F247" i="1"/>
  <c r="F116" i="1"/>
  <c r="F271" i="1"/>
  <c r="F42" i="1"/>
  <c r="F432" i="1"/>
  <c r="F201" i="1"/>
  <c r="F93" i="1"/>
  <c r="F484" i="1"/>
  <c r="F222" i="1"/>
  <c r="F280" i="1"/>
  <c r="F145" i="1"/>
  <c r="F507" i="1"/>
  <c r="F434" i="1"/>
  <c r="F448" i="1"/>
  <c r="F414" i="1"/>
  <c r="F505" i="1"/>
  <c r="F152" i="1"/>
  <c r="F86" i="1"/>
  <c r="F277" i="1"/>
  <c r="F279" i="1"/>
  <c r="F506" i="1"/>
  <c r="F41" i="1"/>
  <c r="F85" i="1"/>
  <c r="F53" i="1"/>
  <c r="F224" i="1"/>
  <c r="F132" i="1"/>
  <c r="F373" i="1"/>
  <c r="F252" i="1"/>
  <c r="F367" i="1"/>
  <c r="F90" i="1"/>
  <c r="F306" i="1"/>
  <c r="F337" i="1"/>
  <c r="F130" i="1"/>
  <c r="F332" i="1"/>
  <c r="F357" i="1"/>
  <c r="F509" i="1"/>
  <c r="F120" i="1"/>
  <c r="F48" i="1"/>
  <c r="F197" i="1"/>
  <c r="F314" i="1"/>
  <c r="F232" i="1"/>
  <c r="F66" i="1"/>
  <c r="F227" i="1"/>
  <c r="F212" i="1"/>
  <c r="F26" i="1"/>
  <c r="F30" i="1"/>
  <c r="F88" i="1"/>
  <c r="F471" i="1"/>
  <c r="F489" i="1"/>
  <c r="F483" i="1"/>
  <c r="F479" i="1"/>
  <c r="F388" i="1"/>
  <c r="F217" i="1"/>
  <c r="F211" i="1"/>
  <c r="F429" i="1"/>
  <c r="F160" i="1"/>
  <c r="F457" i="1"/>
  <c r="F304" i="1"/>
  <c r="F186" i="1"/>
  <c r="F356" i="1"/>
  <c r="F73" i="1"/>
  <c r="F71" i="1"/>
  <c r="F206" i="1"/>
  <c r="F420" i="1"/>
  <c r="F431" i="1"/>
  <c r="F428" i="1"/>
  <c r="F447" i="1"/>
  <c r="F493" i="1"/>
  <c r="F439" i="1"/>
  <c r="F450" i="1"/>
  <c r="F142" i="1"/>
  <c r="F476" i="1"/>
  <c r="F177" i="1"/>
  <c r="F51" i="1"/>
  <c r="F84" i="1"/>
  <c r="F372" i="1"/>
  <c r="F278" i="1"/>
  <c r="F105" i="1"/>
  <c r="F243" i="1"/>
  <c r="F32" i="1"/>
  <c r="F231" i="1"/>
  <c r="F35" i="1"/>
  <c r="F196" i="1"/>
  <c r="F55" i="1"/>
  <c r="F402" i="1"/>
  <c r="F200" i="1"/>
  <c r="F488" i="1"/>
  <c r="F260" i="1"/>
  <c r="F39" i="1"/>
  <c r="F405" i="1"/>
  <c r="F364" i="1"/>
  <c r="F115" i="1"/>
  <c r="F459" i="1"/>
  <c r="F11" i="1"/>
  <c r="F122" i="1"/>
  <c r="F374" i="1"/>
  <c r="F159" i="1"/>
  <c r="F487" i="1"/>
  <c r="F270" i="1"/>
  <c r="F52" i="1"/>
  <c r="F328" i="1"/>
  <c r="F82" i="1"/>
  <c r="F321" i="1"/>
  <c r="F215" i="1"/>
  <c r="F316" i="1"/>
  <c r="F293" i="1"/>
  <c r="F349" i="1"/>
  <c r="F202" i="1"/>
  <c r="F259" i="1"/>
  <c r="F336" i="1"/>
  <c r="F24" i="1"/>
  <c r="F458" i="1"/>
  <c r="F433" i="1"/>
  <c r="F464" i="1"/>
  <c r="F125" i="1"/>
  <c r="F34" i="1"/>
  <c r="F150" i="1"/>
  <c r="F61" i="1"/>
  <c r="F327" i="1"/>
  <c r="F158" i="1"/>
  <c r="F58" i="1"/>
  <c r="F100" i="1"/>
  <c r="F465" i="1"/>
  <c r="F331" i="1"/>
  <c r="F131" i="1"/>
  <c r="F69" i="1"/>
  <c r="F497" i="1"/>
  <c r="F323" i="1"/>
  <c r="F397" i="1"/>
  <c r="F221" i="1"/>
  <c r="F28" i="1"/>
  <c r="F508" i="1"/>
  <c r="F469" i="1"/>
  <c r="F135" i="1"/>
  <c r="F430" i="1"/>
  <c r="F463" i="1"/>
  <c r="F183" i="1"/>
  <c r="F249" i="1"/>
  <c r="F413" i="1"/>
  <c r="F437" i="1"/>
  <c r="F251" i="1"/>
  <c r="F318" i="1"/>
  <c r="F134" i="1"/>
  <c r="F246" i="1"/>
  <c r="F424" i="1"/>
  <c r="F427" i="1"/>
  <c r="F92" i="1"/>
  <c r="F426" i="1"/>
  <c r="F391" i="1"/>
  <c r="F454" i="1"/>
  <c r="F292" i="1"/>
  <c r="F491" i="1"/>
  <c r="F195" i="1"/>
  <c r="F185" i="1"/>
  <c r="F257" i="1"/>
  <c r="F154" i="1"/>
  <c r="F119" i="1"/>
  <c r="F235" i="1"/>
  <c r="F443" i="1"/>
  <c r="F149" i="1"/>
  <c r="F462" i="1"/>
  <c r="F284" i="1"/>
  <c r="F176" i="1"/>
  <c r="F418" i="1"/>
  <c r="F102" i="1"/>
  <c r="F59" i="1"/>
  <c r="F272" i="1"/>
  <c r="F305" i="1"/>
  <c r="F109" i="1"/>
  <c r="F289" i="1"/>
  <c r="F358" i="1"/>
  <c r="F168" i="1"/>
  <c r="F417" i="1"/>
  <c r="F174" i="1"/>
  <c r="F205" i="1"/>
  <c r="F370" i="1"/>
  <c r="F452" i="1"/>
  <c r="F446" i="1"/>
  <c r="F173" i="1"/>
  <c r="F163" i="1"/>
  <c r="F504" i="1"/>
  <c r="F106" i="1"/>
  <c r="F210" i="1"/>
  <c r="F23" i="1"/>
  <c r="F502" i="1"/>
  <c r="F36" i="1"/>
  <c r="F89" i="1"/>
  <c r="F461" i="1"/>
  <c r="F436" i="1"/>
  <c r="F478" i="1"/>
  <c r="F266" i="1"/>
  <c r="F239" i="1"/>
  <c r="F244" i="1"/>
  <c r="F99" i="1"/>
  <c r="F265" i="1"/>
  <c r="F495" i="1"/>
  <c r="F83" i="1"/>
  <c r="F250" i="1"/>
  <c r="F179" i="1"/>
  <c r="F468" i="1"/>
  <c r="F143" i="1"/>
  <c r="F317" i="1"/>
  <c r="F451" i="1"/>
  <c r="F98" i="1"/>
  <c r="F238" i="1"/>
  <c r="F65" i="1"/>
  <c r="F313" i="1"/>
  <c r="F157" i="1"/>
  <c r="F172" i="1"/>
  <c r="F171" i="1"/>
  <c r="F248" i="1"/>
  <c r="F344" i="1"/>
  <c r="F303" i="1"/>
  <c r="F124" i="1"/>
  <c r="F104" i="1"/>
  <c r="F175" i="1"/>
  <c r="F138" i="1"/>
  <c r="F178" i="1"/>
  <c r="F50" i="1"/>
  <c r="F481" i="1"/>
  <c r="F209" i="1"/>
  <c r="F396" i="1"/>
  <c r="F38" i="1"/>
  <c r="F308" i="1"/>
  <c r="F501" i="1"/>
  <c r="F472" i="1"/>
  <c r="F57" i="1"/>
  <c r="F425" i="1"/>
  <c r="F326" i="1"/>
  <c r="F79" i="1"/>
  <c r="F283" i="1"/>
  <c r="F467" i="1"/>
  <c r="F490" i="1"/>
  <c r="F409" i="1"/>
  <c r="F389" i="1"/>
  <c r="F156" i="1"/>
  <c r="F291" i="1"/>
  <c r="F379" i="1"/>
  <c r="F199" i="1"/>
  <c r="F230" i="1"/>
  <c r="F37" i="1"/>
  <c r="F394" i="1"/>
  <c r="F67" i="1"/>
  <c r="F45" i="1"/>
  <c r="F378" i="1"/>
  <c r="F155" i="1"/>
  <c r="F343" i="1"/>
  <c r="F355" i="1"/>
  <c r="F354" i="1"/>
  <c r="F330" i="1"/>
  <c r="F204" i="1"/>
  <c r="F276" i="1"/>
  <c r="F382" i="1"/>
  <c r="F114" i="1"/>
  <c r="F442" i="1"/>
  <c r="F340" i="1"/>
  <c r="F101" i="1"/>
  <c r="F182" i="1"/>
  <c r="F208" i="1"/>
  <c r="F181" i="1"/>
  <c r="F369" i="1"/>
  <c r="F207" i="1"/>
  <c r="F412" i="1"/>
  <c r="F325" i="1"/>
  <c r="F21" i="1"/>
  <c r="F148" i="1"/>
  <c r="F96" i="1"/>
  <c r="F144" i="1"/>
  <c r="F258" i="1"/>
  <c r="F167" i="1"/>
  <c r="F387" i="1"/>
  <c r="F118" i="1"/>
  <c r="F296" i="1"/>
  <c r="F108" i="1"/>
  <c r="F275" i="1"/>
  <c r="F322" i="1"/>
  <c r="F363" i="1"/>
  <c r="F43" i="1"/>
  <c r="F496" i="1"/>
  <c r="F480" i="1"/>
  <c r="F17" i="1"/>
  <c r="F97" i="1"/>
  <c r="F381" i="1"/>
  <c r="F162" i="1"/>
  <c r="F27" i="1"/>
  <c r="F486" i="1"/>
  <c r="F362" i="1"/>
  <c r="F353" i="1"/>
  <c r="F361" i="1"/>
  <c r="F393" i="1"/>
  <c r="F170" i="1"/>
  <c r="F141" i="1"/>
  <c r="F404" i="1"/>
  <c r="F47" i="1"/>
  <c r="F352" i="1"/>
  <c r="F12" i="1"/>
  <c r="F499" i="1"/>
  <c r="F386" i="1"/>
  <c r="F214" i="1"/>
  <c r="F95" i="1"/>
  <c r="F307" i="1"/>
  <c r="F298" i="1"/>
  <c r="F245" i="1"/>
  <c r="F500" i="1"/>
  <c r="F81" i="1"/>
  <c r="F423" i="1"/>
  <c r="F288" i="1"/>
  <c r="F213" i="1"/>
  <c r="F466" i="1"/>
  <c r="F191" i="1"/>
  <c r="F456" i="1"/>
  <c r="F220" i="1"/>
  <c r="F392" i="1"/>
  <c r="F226" i="1"/>
  <c r="F180" i="1"/>
  <c r="F147" i="1"/>
  <c r="F229" i="1"/>
  <c r="F385" i="1"/>
  <c r="F60" i="1"/>
  <c r="F19" i="1"/>
  <c r="F103" i="1"/>
  <c r="F445" i="1"/>
  <c r="F441" i="1"/>
  <c r="F440" i="1"/>
  <c r="F193" i="1"/>
  <c r="F18" i="1"/>
  <c r="F329" i="1"/>
  <c r="F290" i="1"/>
  <c r="F219" i="1"/>
  <c r="F411" i="1"/>
  <c r="F377" i="1"/>
  <c r="F335" i="1"/>
  <c r="F312" i="1"/>
  <c r="F348" i="1"/>
  <c r="F310" i="1"/>
  <c r="F123" i="1"/>
  <c r="F360" i="1"/>
  <c r="F444" i="1"/>
  <c r="F287" i="1"/>
  <c r="F87" i="1"/>
  <c r="F14" i="1"/>
  <c r="F282" i="1"/>
  <c r="F128" i="1"/>
  <c r="F503" i="1"/>
  <c r="F256" i="1"/>
  <c r="F366" i="1"/>
  <c r="F399" i="1"/>
  <c r="F192" i="1"/>
  <c r="F320" i="1"/>
  <c r="F371" i="1"/>
  <c r="F339" i="1"/>
  <c r="F449" i="1"/>
  <c r="F408" i="1"/>
  <c r="F228" i="1"/>
  <c r="F140" i="1"/>
  <c r="F475" i="1"/>
  <c r="F338" i="1"/>
  <c r="F129" i="1"/>
  <c r="F302" i="1"/>
  <c r="F498" i="1"/>
  <c r="F190" i="1"/>
  <c r="F56" i="1"/>
  <c r="F347" i="1"/>
  <c r="F110" i="1"/>
  <c r="F368" i="1"/>
  <c r="F80" i="1"/>
  <c r="F94" i="1"/>
  <c r="F365" i="1"/>
  <c r="F184" i="1"/>
  <c r="F72" i="1"/>
  <c r="F351" i="1"/>
  <c r="F133" i="1"/>
  <c r="F44" i="1"/>
  <c r="F474" i="1"/>
  <c r="F400" i="1"/>
  <c r="F274" i="1"/>
  <c r="F117" i="1"/>
  <c r="F70" i="1"/>
  <c r="F189" i="1"/>
  <c r="F255" i="1"/>
  <c r="F15" i="1"/>
  <c r="F113" i="1"/>
  <c r="F297" i="1"/>
  <c r="F20" i="1"/>
  <c r="F435" i="1"/>
  <c r="F342" i="1"/>
  <c r="F419" i="1"/>
  <c r="F68" i="1"/>
  <c r="F264" i="1"/>
  <c r="F384" i="1"/>
  <c r="F341" i="1"/>
  <c r="F112" i="1"/>
  <c r="F111" i="1"/>
  <c r="F286" i="1"/>
  <c r="F380" i="1"/>
  <c r="F309" i="1"/>
  <c r="F494" i="1"/>
  <c r="F416" i="1"/>
  <c r="F137" i="1"/>
  <c r="F216" i="1"/>
  <c r="F161" i="1"/>
  <c r="F281" i="1"/>
  <c r="F49" i="1"/>
  <c r="F164" i="1"/>
  <c r="F460" i="1"/>
  <c r="F422" i="1"/>
  <c r="F78" i="1"/>
  <c r="F295" i="1"/>
  <c r="F273" i="1"/>
  <c r="F269" i="1"/>
  <c r="F376" i="1"/>
  <c r="F359" i="1"/>
  <c r="F13" i="1"/>
  <c r="F77" i="1"/>
  <c r="F76" i="1"/>
  <c r="F234" i="1"/>
  <c r="F107" i="1"/>
  <c r="F237" i="1"/>
  <c r="F301" i="1"/>
  <c r="F63" i="1"/>
  <c r="F438" i="1"/>
  <c r="F139" i="1"/>
  <c r="F421" i="1"/>
  <c r="F198" i="1"/>
  <c r="F203" i="1"/>
  <c r="F40" i="1"/>
  <c r="F407" i="1"/>
  <c r="F294" i="1"/>
  <c r="F33" i="1"/>
  <c r="F315" i="1"/>
  <c r="F263" i="1"/>
  <c r="F470" i="1"/>
  <c r="F127" i="1"/>
  <c r="F383" i="1"/>
  <c r="F187" i="1"/>
  <c r="F126" i="1"/>
  <c r="F268" i="1"/>
  <c r="F242" i="1"/>
  <c r="F311" i="1"/>
  <c r="F403" i="1"/>
  <c r="F254" i="1"/>
  <c r="F262" i="1"/>
  <c r="F401" i="1"/>
  <c r="F410" i="1"/>
  <c r="F346" i="1"/>
  <c r="F350" i="1"/>
  <c r="F485" i="1"/>
  <c r="F482" i="1"/>
  <c r="F390" i="1"/>
  <c r="F121" i="1"/>
  <c r="F146" i="1"/>
  <c r="F169" i="1"/>
  <c r="F241" i="1"/>
  <c r="F233" i="1"/>
  <c r="F375" i="1"/>
  <c r="F151" i="1"/>
  <c r="F64" i="1"/>
  <c r="F29" i="1"/>
  <c r="F240" i="1"/>
  <c r="F300" i="1"/>
  <c r="F16" i="1"/>
  <c r="F62" i="1"/>
  <c r="F453" i="1"/>
  <c r="F398" i="1"/>
  <c r="F510" i="1" l="1"/>
  <c r="G12" i="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17" i="2"/>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G282" i="2" s="1"/>
  <c r="G283" i="2" s="1"/>
  <c r="G284" i="2" s="1"/>
  <c r="G285" i="2" s="1"/>
  <c r="G286" i="2" s="1"/>
  <c r="G287" i="2" s="1"/>
  <c r="G288" i="2" s="1"/>
  <c r="G289" i="2" s="1"/>
  <c r="G290" i="2" s="1"/>
  <c r="G291" i="2" s="1"/>
  <c r="G292" i="2" s="1"/>
  <c r="G293" i="2" s="1"/>
  <c r="G294" i="2" s="1"/>
  <c r="G295" i="2" s="1"/>
  <c r="G296" i="2" s="1"/>
  <c r="G297" i="2" s="1"/>
  <c r="G298" i="2" s="1"/>
  <c r="G299" i="2" s="1"/>
  <c r="G300" i="2" s="1"/>
  <c r="G301" i="2" s="1"/>
  <c r="G302" i="2" s="1"/>
  <c r="G303" i="2" s="1"/>
  <c r="G304" i="2" s="1"/>
  <c r="G305" i="2" s="1"/>
  <c r="G306" i="2" s="1"/>
  <c r="G307" i="2" s="1"/>
  <c r="G308" i="2" s="1"/>
  <c r="G309" i="2" s="1"/>
  <c r="G310" i="2" s="1"/>
  <c r="G311" i="2" s="1"/>
  <c r="G312" i="2" s="1"/>
  <c r="G313" i="2" s="1"/>
  <c r="G314" i="2" s="1"/>
  <c r="G315" i="2" s="1"/>
  <c r="G316" i="2" s="1"/>
  <c r="G317" i="2" s="1"/>
  <c r="G318" i="2" s="1"/>
  <c r="G319" i="2" s="1"/>
  <c r="G320" i="2" s="1"/>
  <c r="G321" i="2" s="1"/>
  <c r="G322" i="2" s="1"/>
  <c r="G323" i="2" s="1"/>
  <c r="G324" i="2" s="1"/>
  <c r="G325" i="2" s="1"/>
  <c r="G326" i="2" s="1"/>
  <c r="G327" i="2" s="1"/>
  <c r="G328" i="2" s="1"/>
  <c r="G329" i="2" s="1"/>
  <c r="G330" i="2" s="1"/>
  <c r="G331" i="2" s="1"/>
  <c r="G332" i="2" s="1"/>
  <c r="G333" i="2" s="1"/>
  <c r="G334" i="2" s="1"/>
  <c r="G335" i="2" s="1"/>
  <c r="G336" i="2" s="1"/>
  <c r="G337" i="2" s="1"/>
  <c r="G338" i="2" s="1"/>
  <c r="G339" i="2" s="1"/>
  <c r="G340" i="2" s="1"/>
  <c r="G341" i="2" s="1"/>
  <c r="G342" i="2" s="1"/>
  <c r="G343" i="2" s="1"/>
  <c r="G344" i="2" s="1"/>
  <c r="G345" i="2" s="1"/>
  <c r="G346" i="2" s="1"/>
  <c r="G347" i="2" s="1"/>
  <c r="G348" i="2" s="1"/>
  <c r="G349" i="2" s="1"/>
  <c r="G350" i="2" s="1"/>
  <c r="G351" i="2" s="1"/>
  <c r="G352" i="2" s="1"/>
  <c r="G353" i="2" s="1"/>
  <c r="G354" i="2" s="1"/>
  <c r="G355" i="2" s="1"/>
  <c r="G356" i="2" s="1"/>
  <c r="G357" i="2" s="1"/>
  <c r="G358" i="2" s="1"/>
  <c r="G359" i="2" s="1"/>
  <c r="G360" i="2" s="1"/>
  <c r="G361" i="2" s="1"/>
  <c r="G362" i="2" s="1"/>
  <c r="G363" i="2" s="1"/>
  <c r="G364" i="2" s="1"/>
  <c r="G365" i="2" s="1"/>
  <c r="G366" i="2" s="1"/>
  <c r="G367" i="2" s="1"/>
  <c r="G368" i="2" s="1"/>
  <c r="G369" i="2" s="1"/>
  <c r="G370" i="2" s="1"/>
  <c r="G371" i="2" s="1"/>
  <c r="G372" i="2" s="1"/>
  <c r="G373" i="2" s="1"/>
  <c r="G374" i="2" s="1"/>
  <c r="G375" i="2" s="1"/>
  <c r="G376" i="2" s="1"/>
  <c r="G377" i="2" s="1"/>
  <c r="G378" i="2" s="1"/>
  <c r="G379" i="2" s="1"/>
  <c r="G380" i="2" s="1"/>
  <c r="G381" i="2" s="1"/>
  <c r="G382" i="2" s="1"/>
  <c r="G383" i="2" s="1"/>
  <c r="G384" i="2" s="1"/>
  <c r="G385" i="2" s="1"/>
  <c r="G386" i="2" s="1"/>
  <c r="G387" i="2" s="1"/>
  <c r="G388" i="2" s="1"/>
  <c r="G389" i="2" s="1"/>
  <c r="G390" i="2" s="1"/>
  <c r="G391" i="2" s="1"/>
  <c r="G392" i="2" s="1"/>
  <c r="G393" i="2" s="1"/>
  <c r="G394" i="2" s="1"/>
  <c r="G395" i="2" s="1"/>
  <c r="G396" i="2" s="1"/>
  <c r="G397" i="2" s="1"/>
  <c r="G398" i="2" s="1"/>
  <c r="G399" i="2" s="1"/>
  <c r="G400" i="2" s="1"/>
  <c r="G401" i="2" s="1"/>
  <c r="G402" i="2" s="1"/>
  <c r="G403" i="2" s="1"/>
  <c r="G404" i="2" s="1"/>
  <c r="G405" i="2" s="1"/>
  <c r="G406" i="2" s="1"/>
  <c r="G407" i="2" s="1"/>
  <c r="G408" i="2" s="1"/>
  <c r="G409" i="2" s="1"/>
  <c r="G410" i="2" s="1"/>
  <c r="G411" i="2" s="1"/>
  <c r="G412" i="2" s="1"/>
  <c r="G413" i="2" s="1"/>
  <c r="G414" i="2" s="1"/>
  <c r="G415" i="2" s="1"/>
  <c r="G416" i="2" s="1"/>
  <c r="G417" i="2" s="1"/>
  <c r="G418" i="2" s="1"/>
  <c r="G419" i="2" s="1"/>
  <c r="G420" i="2" s="1"/>
  <c r="G421" i="2" s="1"/>
  <c r="G422" i="2" s="1"/>
  <c r="G423" i="2" s="1"/>
  <c r="G424" i="2" s="1"/>
  <c r="G425" i="2" s="1"/>
  <c r="G426" i="2" s="1"/>
  <c r="G427" i="2" s="1"/>
  <c r="G428" i="2" s="1"/>
  <c r="G429" i="2" s="1"/>
  <c r="G430" i="2" s="1"/>
  <c r="G431" i="2" s="1"/>
  <c r="G432" i="2" s="1"/>
  <c r="G433" i="2" s="1"/>
  <c r="G434" i="2" s="1"/>
  <c r="G435" i="2" s="1"/>
  <c r="G436" i="2" s="1"/>
  <c r="G437" i="2" s="1"/>
  <c r="G438" i="2" s="1"/>
  <c r="G439" i="2" s="1"/>
  <c r="G440" i="2" s="1"/>
  <c r="G441" i="2" s="1"/>
  <c r="G442" i="2" s="1"/>
  <c r="G443" i="2" s="1"/>
  <c r="G444" i="2" s="1"/>
  <c r="G445" i="2" s="1"/>
  <c r="G446" i="2" s="1"/>
  <c r="G447" i="2" s="1"/>
  <c r="G448" i="2" s="1"/>
  <c r="G449" i="2" s="1"/>
  <c r="G450" i="2" s="1"/>
  <c r="G451" i="2" s="1"/>
  <c r="G452" i="2" s="1"/>
  <c r="G453" i="2" s="1"/>
  <c r="G454" i="2" s="1"/>
  <c r="G455" i="2" s="1"/>
  <c r="G456" i="2" s="1"/>
  <c r="G457" i="2" s="1"/>
  <c r="G458" i="2" s="1"/>
  <c r="G459" i="2" s="1"/>
  <c r="G460" i="2" s="1"/>
  <c r="G461" i="2" s="1"/>
  <c r="G462" i="2" s="1"/>
  <c r="G463" i="2" s="1"/>
  <c r="G464" i="2" s="1"/>
  <c r="G465" i="2" s="1"/>
  <c r="G466" i="2" s="1"/>
  <c r="G467" i="2" s="1"/>
  <c r="G468" i="2" s="1"/>
  <c r="G469" i="2" s="1"/>
  <c r="G470" i="2" s="1"/>
  <c r="G471" i="2" s="1"/>
  <c r="G472" i="2" s="1"/>
  <c r="G473" i="2" s="1"/>
  <c r="G474" i="2" s="1"/>
  <c r="G475" i="2" s="1"/>
  <c r="G476" i="2" s="1"/>
  <c r="G477" i="2" s="1"/>
  <c r="G478" i="2" s="1"/>
  <c r="G479" i="2" s="1"/>
  <c r="G480" i="2" s="1"/>
  <c r="G481" i="2" s="1"/>
  <c r="G482" i="2" s="1"/>
  <c r="G483" i="2" s="1"/>
  <c r="G484" i="2" s="1"/>
  <c r="G485" i="2" s="1"/>
  <c r="G486" i="2" s="1"/>
  <c r="G487" i="2" s="1"/>
  <c r="G488" i="2" s="1"/>
  <c r="G489" i="2" s="1"/>
  <c r="G490" i="2" s="1"/>
  <c r="G491" i="2" s="1"/>
  <c r="G492" i="2" s="1"/>
  <c r="G493" i="2" s="1"/>
  <c r="G494" i="2" s="1"/>
  <c r="G495" i="2" s="1"/>
  <c r="G496" i="2" s="1"/>
  <c r="G497" i="2" s="1"/>
  <c r="G498" i="2" s="1"/>
  <c r="G499" i="2" s="1"/>
  <c r="G500" i="2" s="1"/>
  <c r="G501" i="2" s="1"/>
  <c r="G502" i="2" s="1"/>
  <c r="G503" i="2" s="1"/>
  <c r="G504" i="2" s="1"/>
  <c r="G505" i="2" s="1"/>
  <c r="G506" i="2" s="1"/>
  <c r="G507" i="2" s="1"/>
  <c r="G508" i="2" s="1"/>
  <c r="G509" i="2" s="1"/>
  <c r="G510" i="2" s="1"/>
  <c r="G511" i="2" s="1"/>
  <c r="G512" i="2" s="1"/>
  <c r="G513" i="2" s="1"/>
  <c r="G514" i="2" s="1"/>
</calcChain>
</file>

<file path=xl/sharedStrings.xml><?xml version="1.0" encoding="utf-8"?>
<sst xmlns="http://schemas.openxmlformats.org/spreadsheetml/2006/main" count="6061" uniqueCount="1045">
  <si>
    <t xml:space="preserve"> </t>
  </si>
  <si>
    <t>LEA</t>
  </si>
  <si>
    <t>LEA Type</t>
  </si>
  <si>
    <t>Total Enrollment</t>
  </si>
  <si>
    <t>Abington Heights SD</t>
  </si>
  <si>
    <t>SD</t>
  </si>
  <si>
    <t>Abington SD</t>
  </si>
  <si>
    <t>Albert Gallatin Area SD</t>
  </si>
  <si>
    <t>Aliquippa SD</t>
  </si>
  <si>
    <t>Allegheny Valley SD</t>
  </si>
  <si>
    <t>Allegheny-Clarion Valley SD</t>
  </si>
  <si>
    <t>Allentown City SD</t>
  </si>
  <si>
    <t>Altoona Area SD</t>
  </si>
  <si>
    <t>Ambridge Area SD</t>
  </si>
  <si>
    <t>Annville-Cleona SD</t>
  </si>
  <si>
    <t>Antietam SD</t>
  </si>
  <si>
    <t>Apollo-Ridge SD</t>
  </si>
  <si>
    <t>Armstrong SD</t>
  </si>
  <si>
    <t>Athens Area SD</t>
  </si>
  <si>
    <t>Austin Area SD</t>
  </si>
  <si>
    <t>Avella Area SD</t>
  </si>
  <si>
    <t>Avon Grove SD</t>
  </si>
  <si>
    <t>Avonworth SD</t>
  </si>
  <si>
    <t>Bald Eagle Area SD</t>
  </si>
  <si>
    <t>Baldwin-Whitehall SD</t>
  </si>
  <si>
    <t>Bangor Area SD</t>
  </si>
  <si>
    <t>Beaver Area SD</t>
  </si>
  <si>
    <t>Bedford Area SD</t>
  </si>
  <si>
    <t>Belle Vernon Area SD</t>
  </si>
  <si>
    <t>Bellefonte Area SD</t>
  </si>
  <si>
    <t>Bellwood-Antis SD</t>
  </si>
  <si>
    <t>Bensalem Township SD</t>
  </si>
  <si>
    <t>Benton Area SD</t>
  </si>
  <si>
    <t>Bentworth SD</t>
  </si>
  <si>
    <t>Berlin Brothersvalley SD</t>
  </si>
  <si>
    <t>Bermudian Springs SD</t>
  </si>
  <si>
    <t>Berwick Area SD</t>
  </si>
  <si>
    <t>Bethel Park SD</t>
  </si>
  <si>
    <t>Bethlehem Area SD</t>
  </si>
  <si>
    <t>Bethlehem-Center SD</t>
  </si>
  <si>
    <t>Big Beaver Falls Area SD</t>
  </si>
  <si>
    <t>Big Spring SD</t>
  </si>
  <si>
    <t>Blackhawk SD</t>
  </si>
  <si>
    <t>Blacklick Valley SD</t>
  </si>
  <si>
    <t>Blairsville-Saltsburg SD</t>
  </si>
  <si>
    <t>Bloomsburg Area SD</t>
  </si>
  <si>
    <t>Blue Mountain SD</t>
  </si>
  <si>
    <t>Blue Ridge SD</t>
  </si>
  <si>
    <t>Boyertown Area SD</t>
  </si>
  <si>
    <t>Bradford Area SD</t>
  </si>
  <si>
    <t>Brandywine Heights Area SD</t>
  </si>
  <si>
    <t>Brentwood Borough SD</t>
  </si>
  <si>
    <t>Bristol Borough SD</t>
  </si>
  <si>
    <t>Bristol Township SD</t>
  </si>
  <si>
    <t>Brockway Area SD</t>
  </si>
  <si>
    <t>Brookville Area SD</t>
  </si>
  <si>
    <t>Brownsville Area SD</t>
  </si>
  <si>
    <t>Burgettstown Area SD</t>
  </si>
  <si>
    <t>Burrell SD</t>
  </si>
  <si>
    <t>Butler Area SD</t>
  </si>
  <si>
    <t>California Area SD</t>
  </si>
  <si>
    <t>Cambria Heights SD</t>
  </si>
  <si>
    <t>Cameron County SD</t>
  </si>
  <si>
    <t>Camp Hill SD</t>
  </si>
  <si>
    <t>Canon-McMillan SD</t>
  </si>
  <si>
    <t>Canton Area SD</t>
  </si>
  <si>
    <t>Carbondale Area SD</t>
  </si>
  <si>
    <t>Carlisle Area SD</t>
  </si>
  <si>
    <t>Carlynton SD</t>
  </si>
  <si>
    <t>Carmichaels Area SD</t>
  </si>
  <si>
    <t>Catasauqua Area SD</t>
  </si>
  <si>
    <t>Centennial SD</t>
  </si>
  <si>
    <t>Central Bucks SD</t>
  </si>
  <si>
    <t>Central Cambria SD</t>
  </si>
  <si>
    <t>Central Columbia SD</t>
  </si>
  <si>
    <t>Central Dauphin SD</t>
  </si>
  <si>
    <t>Central Fulton SD</t>
  </si>
  <si>
    <t>Central Greene SD</t>
  </si>
  <si>
    <t>Central Valley SD</t>
  </si>
  <si>
    <t>Central York SD</t>
  </si>
  <si>
    <t>Chambersburg Area SD</t>
  </si>
  <si>
    <t>Charleroi SD</t>
  </si>
  <si>
    <t>Chartiers Valley SD</t>
  </si>
  <si>
    <t>Chartiers-Houston SD</t>
  </si>
  <si>
    <t>Cheltenham SD</t>
  </si>
  <si>
    <t>Chester-Upland SD</t>
  </si>
  <si>
    <t>Chestnut Ridge SD</t>
  </si>
  <si>
    <t>Chichester SD</t>
  </si>
  <si>
    <t>Clairton City SD</t>
  </si>
  <si>
    <t>Clarion Area SD</t>
  </si>
  <si>
    <t>Clarion-Limestone Area SD</t>
  </si>
  <si>
    <t>Claysburg-Kimmel SD</t>
  </si>
  <si>
    <t>Clearfield Area SD</t>
  </si>
  <si>
    <t>Coatesville Area SD</t>
  </si>
  <si>
    <t>Cocalico SD</t>
  </si>
  <si>
    <t>Colonial SD</t>
  </si>
  <si>
    <t>Columbia Borough SD</t>
  </si>
  <si>
    <t>Commodore Perry SD</t>
  </si>
  <si>
    <t>Conemaugh Township Area SD</t>
  </si>
  <si>
    <t>Conemaugh Valley SD</t>
  </si>
  <si>
    <t>Conestoga Valley SD</t>
  </si>
  <si>
    <t>Conewago Valley SD</t>
  </si>
  <si>
    <t>Conneaut SD</t>
  </si>
  <si>
    <t>Connellsville Area SD</t>
  </si>
  <si>
    <t>Conrad Weiser Area SD</t>
  </si>
  <si>
    <t>Cornell SD</t>
  </si>
  <si>
    <t>Cornwall-Lebanon SD</t>
  </si>
  <si>
    <t>Corry Area SD</t>
  </si>
  <si>
    <t>Coudersport Area SD</t>
  </si>
  <si>
    <t>Council Rock SD</t>
  </si>
  <si>
    <t>Cranberry Area SD</t>
  </si>
  <si>
    <t>Crawford Central SD</t>
  </si>
  <si>
    <t>Crestwood SD</t>
  </si>
  <si>
    <t>Cumberland Valley SD</t>
  </si>
  <si>
    <t>Curwensville Area SD</t>
  </si>
  <si>
    <t>Dallas SD</t>
  </si>
  <si>
    <t>Dallastown Area SD</t>
  </si>
  <si>
    <t>Daniel Boone Area SD</t>
  </si>
  <si>
    <t>Danville Area SD</t>
  </si>
  <si>
    <t>Deer Lakes SD</t>
  </si>
  <si>
    <t>Delaware Valley SD</t>
  </si>
  <si>
    <t>Derry Area SD</t>
  </si>
  <si>
    <t>Derry Township SD</t>
  </si>
  <si>
    <t>Donegal SD</t>
  </si>
  <si>
    <t>Dover Area SD</t>
  </si>
  <si>
    <t>Downingtown Area SD</t>
  </si>
  <si>
    <t>Dubois Area SD</t>
  </si>
  <si>
    <t>Dunmore SD</t>
  </si>
  <si>
    <t>Duquesne City SD</t>
  </si>
  <si>
    <t>East Allegheny SD</t>
  </si>
  <si>
    <t>East Lycoming SD</t>
  </si>
  <si>
    <t>East Penn SD</t>
  </si>
  <si>
    <t>East Pennsboro Area SD</t>
  </si>
  <si>
    <t>East Stroudsburg Area SD</t>
  </si>
  <si>
    <t>Eastern Lancaster County SD</t>
  </si>
  <si>
    <t>Eastern Lebanon County SD</t>
  </si>
  <si>
    <t>Eastern York SD</t>
  </si>
  <si>
    <t>Easton Area SD</t>
  </si>
  <si>
    <t>Elizabeth Forward SD</t>
  </si>
  <si>
    <t>Elizabethtown Area SD</t>
  </si>
  <si>
    <t>Elk Lake SD</t>
  </si>
  <si>
    <t>Ellwood City Area SD</t>
  </si>
  <si>
    <t>Ephrata Area SD</t>
  </si>
  <si>
    <t>Erie City SD</t>
  </si>
  <si>
    <t>Everett Area SD</t>
  </si>
  <si>
    <t>Exeter Township SD</t>
  </si>
  <si>
    <t>Fairfield Area SD</t>
  </si>
  <si>
    <t>Fairview SD</t>
  </si>
  <si>
    <t>Fannett-Metal SD</t>
  </si>
  <si>
    <t>Farrell Area SD</t>
  </si>
  <si>
    <t>Ferndale Area SD</t>
  </si>
  <si>
    <t>Fleetwood Area SD</t>
  </si>
  <si>
    <t>Forbes Road SD</t>
  </si>
  <si>
    <t>Forest Area SD</t>
  </si>
  <si>
    <t>Forest City Regional SD</t>
  </si>
  <si>
    <t>Forest Hills SD</t>
  </si>
  <si>
    <t>Fort Cherry SD</t>
  </si>
  <si>
    <t>Fort LeBoeuf SD</t>
  </si>
  <si>
    <t>Fox Chapel Area SD</t>
  </si>
  <si>
    <t>Franklin Area SD</t>
  </si>
  <si>
    <t>Franklin Regional SD</t>
  </si>
  <si>
    <t>Frazier SD</t>
  </si>
  <si>
    <t>Freedom Area SD</t>
  </si>
  <si>
    <t>Freeport Area SD</t>
  </si>
  <si>
    <t>Galeton Area SD</t>
  </si>
  <si>
    <t>Garnet Valley SD</t>
  </si>
  <si>
    <t>Gateway SD</t>
  </si>
  <si>
    <t>General McLane SD</t>
  </si>
  <si>
    <t>Gettysburg Area SD</t>
  </si>
  <si>
    <t>Girard SD</t>
  </si>
  <si>
    <t>Glendale SD</t>
  </si>
  <si>
    <t>Governor Mifflin SD</t>
  </si>
  <si>
    <t>Great Valley SD</t>
  </si>
  <si>
    <t>Greater Johnstown SD</t>
  </si>
  <si>
    <t>Greater Latrobe SD</t>
  </si>
  <si>
    <t>Greater Nanticoke Area SD</t>
  </si>
  <si>
    <t>Greencastle-Antrim SD</t>
  </si>
  <si>
    <t>Greensburg Salem SD</t>
  </si>
  <si>
    <t>Greenville Area SD</t>
  </si>
  <si>
    <t>Greenwood SD</t>
  </si>
  <si>
    <t>Grove City Area SD</t>
  </si>
  <si>
    <t>Halifax Area SD</t>
  </si>
  <si>
    <t>Hamburg Area SD</t>
  </si>
  <si>
    <t>Hampton Township SD</t>
  </si>
  <si>
    <t>Hanover Area SD</t>
  </si>
  <si>
    <t>Hanover Public SD</t>
  </si>
  <si>
    <t>Harbor Creek SD</t>
  </si>
  <si>
    <t>Harmony Area SD</t>
  </si>
  <si>
    <t>Harrisburg City SD</t>
  </si>
  <si>
    <t>Hatboro-Horsham SD</t>
  </si>
  <si>
    <t>Haverford Township SD</t>
  </si>
  <si>
    <t>Hazleton Area SD</t>
  </si>
  <si>
    <t>Hempfield Area SD</t>
  </si>
  <si>
    <t>Hempfield SD</t>
  </si>
  <si>
    <t>Hermitage SD</t>
  </si>
  <si>
    <t>Highlands SD</t>
  </si>
  <si>
    <t>Hollidaysburg Area SD</t>
  </si>
  <si>
    <t>Homer-Center SD</t>
  </si>
  <si>
    <t>Hopewell Area SD</t>
  </si>
  <si>
    <t>Huntingdon Area SD</t>
  </si>
  <si>
    <t>Indiana Area SD</t>
  </si>
  <si>
    <t>Interboro SD</t>
  </si>
  <si>
    <t>Iroquois SD</t>
  </si>
  <si>
    <t>Jamestown Area SD</t>
  </si>
  <si>
    <t>Jeannette City SD</t>
  </si>
  <si>
    <t>Jefferson-Morgan SD</t>
  </si>
  <si>
    <t>Jenkintown SD</t>
  </si>
  <si>
    <t>Jersey Shore Area SD</t>
  </si>
  <si>
    <t>Jim Thorpe Area SD</t>
  </si>
  <si>
    <t>Johnsonburg Area SD</t>
  </si>
  <si>
    <t>Juniata County SD</t>
  </si>
  <si>
    <t>Juniata Valley SD</t>
  </si>
  <si>
    <t>Kane Area SD</t>
  </si>
  <si>
    <t>Karns City Area SD</t>
  </si>
  <si>
    <t>Kennett Consolidated SD</t>
  </si>
  <si>
    <t>Keystone Central SD</t>
  </si>
  <si>
    <t>Keystone Oaks SD</t>
  </si>
  <si>
    <t>Keystone SD</t>
  </si>
  <si>
    <t>Kiski Area SD</t>
  </si>
  <si>
    <t>Kutztown Area SD</t>
  </si>
  <si>
    <t>Lackawanna Trail SD</t>
  </si>
  <si>
    <t>Lake-Lehman SD</t>
  </si>
  <si>
    <t>Lakeland SD</t>
  </si>
  <si>
    <t>Lakeview SD</t>
  </si>
  <si>
    <t>Lampeter-Strasburg SD</t>
  </si>
  <si>
    <t>Lancaster SD</t>
  </si>
  <si>
    <t>Laurel Highlands SD</t>
  </si>
  <si>
    <t>Laurel SD</t>
  </si>
  <si>
    <t>Lebanon SD</t>
  </si>
  <si>
    <t>Leechburg Area SD</t>
  </si>
  <si>
    <t>Lehighton Area SD</t>
  </si>
  <si>
    <t>Lewisburg Area SD</t>
  </si>
  <si>
    <t>Ligonier Valley SD</t>
  </si>
  <si>
    <t>Line Mountain SD</t>
  </si>
  <si>
    <t>Littlestown Area SD</t>
  </si>
  <si>
    <t>Lower Dauphin SD</t>
  </si>
  <si>
    <t>Lower Merion SD</t>
  </si>
  <si>
    <t>Lower Moreland Township SD</t>
  </si>
  <si>
    <t>Loyalsock Township SD</t>
  </si>
  <si>
    <t>Mahanoy Area SD</t>
  </si>
  <si>
    <t>Manheim Central SD</t>
  </si>
  <si>
    <t>Manheim Township SD</t>
  </si>
  <si>
    <t>Marion Center Area SD</t>
  </si>
  <si>
    <t>Marple Newtown SD</t>
  </si>
  <si>
    <t>Mars Area SD</t>
  </si>
  <si>
    <t>McGuffey SD</t>
  </si>
  <si>
    <t>McKeesport Area SD</t>
  </si>
  <si>
    <t>Mechanicsburg Area SD</t>
  </si>
  <si>
    <t>Mercer Area SD</t>
  </si>
  <si>
    <t>Methacton SD</t>
  </si>
  <si>
    <t>Meyersdale Area SD</t>
  </si>
  <si>
    <t>Mid Valley SD</t>
  </si>
  <si>
    <t>Midd-West SD</t>
  </si>
  <si>
    <t>Middletown Area SD</t>
  </si>
  <si>
    <t>Midland Borough SD</t>
  </si>
  <si>
    <t>Mifflin County SD</t>
  </si>
  <si>
    <t>Mifflinburg Area SD</t>
  </si>
  <si>
    <t>Millcreek Township SD</t>
  </si>
  <si>
    <t>Millersburg Area SD</t>
  </si>
  <si>
    <t>Millville Area SD</t>
  </si>
  <si>
    <t>Milton Area SD</t>
  </si>
  <si>
    <t>Minersville Area SD</t>
  </si>
  <si>
    <t>Mohawk Area SD</t>
  </si>
  <si>
    <t>Monessen City SD</t>
  </si>
  <si>
    <t>Moniteau SD</t>
  </si>
  <si>
    <t>Montgomery Area SD</t>
  </si>
  <si>
    <t>Montour SD</t>
  </si>
  <si>
    <t>Montoursville Area SD</t>
  </si>
  <si>
    <t>Montrose Area SD</t>
  </si>
  <si>
    <t>Moon Area SD</t>
  </si>
  <si>
    <t>Morrisville Borough SD</t>
  </si>
  <si>
    <t>Moshannon Valley SD</t>
  </si>
  <si>
    <t>Mount Carmel Area SD</t>
  </si>
  <si>
    <t>Mount Pleasant Area SD</t>
  </si>
  <si>
    <t>Mount Union Area SD</t>
  </si>
  <si>
    <t>Mountain View SD</t>
  </si>
  <si>
    <t>Mt Lebanon SD</t>
  </si>
  <si>
    <t>Muhlenberg SD</t>
  </si>
  <si>
    <t>Muncy SD</t>
  </si>
  <si>
    <t>Nazareth Area SD</t>
  </si>
  <si>
    <t>Neshaminy SD</t>
  </si>
  <si>
    <t>Neshannock Township SD</t>
  </si>
  <si>
    <t>New Brighton Area SD</t>
  </si>
  <si>
    <t>New Castle Area SD</t>
  </si>
  <si>
    <t>New Hope-Solebury SD</t>
  </si>
  <si>
    <t>New Kensington-Arnold SD</t>
  </si>
  <si>
    <t>Newport SD</t>
  </si>
  <si>
    <t>Norristown Area SD</t>
  </si>
  <si>
    <t>North Allegheny SD</t>
  </si>
  <si>
    <t>North Clarion County SD</t>
  </si>
  <si>
    <t>North East SD</t>
  </si>
  <si>
    <t>North Hills SD</t>
  </si>
  <si>
    <t>North Penn SD</t>
  </si>
  <si>
    <t>North Pocono SD</t>
  </si>
  <si>
    <t>North Schuylkill SD</t>
  </si>
  <si>
    <t>North Star SD</t>
  </si>
  <si>
    <t>Northampton Area SD</t>
  </si>
  <si>
    <t>Northeast Bradford SD</t>
  </si>
  <si>
    <t>Northeastern York SD</t>
  </si>
  <si>
    <t>Northern Bedford County SD</t>
  </si>
  <si>
    <t>Northern Cambria SD</t>
  </si>
  <si>
    <t>Northern Lebanon SD</t>
  </si>
  <si>
    <t>Northern Lehigh SD</t>
  </si>
  <si>
    <t>Northern Potter SD</t>
  </si>
  <si>
    <t>Northern Tioga SD</t>
  </si>
  <si>
    <t>Northern York County SD</t>
  </si>
  <si>
    <t>Northgate SD</t>
  </si>
  <si>
    <t>Northwest Area SD</t>
  </si>
  <si>
    <t>Northwestern Lehigh SD</t>
  </si>
  <si>
    <t>Northwestern SD</t>
  </si>
  <si>
    <t>Norwin SD</t>
  </si>
  <si>
    <t>Octorara Area SD</t>
  </si>
  <si>
    <t>Oil City Area SD</t>
  </si>
  <si>
    <t>Old Forge SD</t>
  </si>
  <si>
    <t>Oley Valley SD</t>
  </si>
  <si>
    <t>Oswayo Valley SD</t>
  </si>
  <si>
    <t>Otto-Eldred SD</t>
  </si>
  <si>
    <t>Owen J Roberts SD</t>
  </si>
  <si>
    <t>Oxford Area SD</t>
  </si>
  <si>
    <t>Palisades SD</t>
  </si>
  <si>
    <t>Palmerton Area SD</t>
  </si>
  <si>
    <t>Palmyra Area SD</t>
  </si>
  <si>
    <t>Panther Valley SD</t>
  </si>
  <si>
    <t>Parkland SD</t>
  </si>
  <si>
    <t>Pen Argyl Area SD</t>
  </si>
  <si>
    <t>Penn Cambria SD</t>
  </si>
  <si>
    <t>Penn Hills SD</t>
  </si>
  <si>
    <t>Penn Manor SD</t>
  </si>
  <si>
    <t>Penn-Delco SD</t>
  </si>
  <si>
    <t>Penn-Trafford SD</t>
  </si>
  <si>
    <t>Penncrest SD</t>
  </si>
  <si>
    <t>Pennridge SD</t>
  </si>
  <si>
    <t>Penns Manor Area SD</t>
  </si>
  <si>
    <t>Penns Valley Area SD</t>
  </si>
  <si>
    <t>Pennsbury SD</t>
  </si>
  <si>
    <t>Pequea Valley SD</t>
  </si>
  <si>
    <t>Perkiomen Valley SD</t>
  </si>
  <si>
    <t>Peters Township SD</t>
  </si>
  <si>
    <t>Philadelphia City SD</t>
  </si>
  <si>
    <t>Philipsburg-Osceola Area SD</t>
  </si>
  <si>
    <t>Phoenixville Area SD</t>
  </si>
  <si>
    <t>Pine Grove Area SD</t>
  </si>
  <si>
    <t>Pine-Richland SD</t>
  </si>
  <si>
    <t>Pittsburgh SD</t>
  </si>
  <si>
    <t>Pittston Area SD</t>
  </si>
  <si>
    <t>Pleasant Valley SD</t>
  </si>
  <si>
    <t>Plum Borough SD</t>
  </si>
  <si>
    <t>Pocono Mountain SD</t>
  </si>
  <si>
    <t>Port Allegany SD</t>
  </si>
  <si>
    <t>Portage Area SD</t>
  </si>
  <si>
    <t>Pottsgrove SD</t>
  </si>
  <si>
    <t>Pottstown SD</t>
  </si>
  <si>
    <t>Pottsville Area SD</t>
  </si>
  <si>
    <t>Punxsutawney Area SD</t>
  </si>
  <si>
    <t>Purchase Line SD</t>
  </si>
  <si>
    <t>Quaker Valley SD</t>
  </si>
  <si>
    <t>Quakertown Community SD</t>
  </si>
  <si>
    <t>Radnor Township SD</t>
  </si>
  <si>
    <t>Reading SD</t>
  </si>
  <si>
    <t>Red Lion Area SD</t>
  </si>
  <si>
    <t>Redbank Valley SD</t>
  </si>
  <si>
    <t>Reynolds SD</t>
  </si>
  <si>
    <t>Richland SD</t>
  </si>
  <si>
    <t>Ridgway Area SD</t>
  </si>
  <si>
    <t>Ridley SD</t>
  </si>
  <si>
    <t>Ringgold SD</t>
  </si>
  <si>
    <t>Riverside Beaver County SD</t>
  </si>
  <si>
    <t>Riverside SD</t>
  </si>
  <si>
    <t>Riverview SD</t>
  </si>
  <si>
    <t>Rochester Area SD</t>
  </si>
  <si>
    <t>Rockwood Area SD</t>
  </si>
  <si>
    <t>Rose Tree Media SD</t>
  </si>
  <si>
    <t>Saint Clair Area SD</t>
  </si>
  <si>
    <t>Saint Marys Area SD</t>
  </si>
  <si>
    <t>Salisbury Township SD</t>
  </si>
  <si>
    <t>Salisbury-Elk Lick SD</t>
  </si>
  <si>
    <t>Saucon Valley SD</t>
  </si>
  <si>
    <t>Sayre Area SD</t>
  </si>
  <si>
    <t>Schuylkill Haven Area SD</t>
  </si>
  <si>
    <t>Schuylkill Valley SD</t>
  </si>
  <si>
    <t>Scranton SD</t>
  </si>
  <si>
    <t>Selinsgrove Area SD</t>
  </si>
  <si>
    <t>Seneca Valley SD</t>
  </si>
  <si>
    <t>Shade-Central City SD</t>
  </si>
  <si>
    <t>Shaler Area SD</t>
  </si>
  <si>
    <t>Shamokin Area SD</t>
  </si>
  <si>
    <t>Shanksville-Stonycreek SD</t>
  </si>
  <si>
    <t>Sharon City SD</t>
  </si>
  <si>
    <t>Sharpsville Area SD</t>
  </si>
  <si>
    <t>Shenandoah Valley SD</t>
  </si>
  <si>
    <t>Shenango Area SD</t>
  </si>
  <si>
    <t>Shikellamy SD</t>
  </si>
  <si>
    <t>Shippensburg Area SD</t>
  </si>
  <si>
    <t>Slippery Rock Area SD</t>
  </si>
  <si>
    <t>Smethport Area SD</t>
  </si>
  <si>
    <t>Solanco SD</t>
  </si>
  <si>
    <t>Somerset Area SD</t>
  </si>
  <si>
    <t>Souderton Area SD</t>
  </si>
  <si>
    <t>South Allegheny SD</t>
  </si>
  <si>
    <t>South Butler County SD</t>
  </si>
  <si>
    <t>South Eastern SD</t>
  </si>
  <si>
    <t>South Fayette Township SD</t>
  </si>
  <si>
    <t>South Middleton SD</t>
  </si>
  <si>
    <t>South Park SD</t>
  </si>
  <si>
    <t>South Side Area SD</t>
  </si>
  <si>
    <t>South Western SD</t>
  </si>
  <si>
    <t>South Williamsport Area SD</t>
  </si>
  <si>
    <t>Southeast Delco SD</t>
  </si>
  <si>
    <t>Southeastern Greene SD</t>
  </si>
  <si>
    <t>Southern Columbia Area SD</t>
  </si>
  <si>
    <t>Southern Fulton SD</t>
  </si>
  <si>
    <t>Southern Huntingdon County SD</t>
  </si>
  <si>
    <t>Southern Lehigh SD</t>
  </si>
  <si>
    <t>Southern Tioga SD</t>
  </si>
  <si>
    <t>Southern York County SD</t>
  </si>
  <si>
    <t>Southmoreland SD</t>
  </si>
  <si>
    <t>Spring Cove SD</t>
  </si>
  <si>
    <t>Spring Grove Area SD</t>
  </si>
  <si>
    <t>Spring-Ford Area SD</t>
  </si>
  <si>
    <t>Springfield SD</t>
  </si>
  <si>
    <t>Springfield Township SD</t>
  </si>
  <si>
    <t>State College Area SD</t>
  </si>
  <si>
    <t>Steel Valley SD</t>
  </si>
  <si>
    <t>Steelton-Highspire SD</t>
  </si>
  <si>
    <t>Sto-Rox SD</t>
  </si>
  <si>
    <t>Stroudsburg Area SD</t>
  </si>
  <si>
    <t>Sullivan County SD</t>
  </si>
  <si>
    <t>Susquehanna Community SD</t>
  </si>
  <si>
    <t>Susquehanna Township SD</t>
  </si>
  <si>
    <t>Susquenita SD</t>
  </si>
  <si>
    <t>Tamaqua Area SD</t>
  </si>
  <si>
    <t>Titusville Area SD</t>
  </si>
  <si>
    <t>Towanda Area SD</t>
  </si>
  <si>
    <t>Tredyffrin-Easttown SD</t>
  </si>
  <si>
    <t>Tri-Valley SD</t>
  </si>
  <si>
    <t>Trinity Area SD</t>
  </si>
  <si>
    <t>Troy Area SD</t>
  </si>
  <si>
    <t>Tulpehocken Area SD</t>
  </si>
  <si>
    <t>Tunkhannock Area SD</t>
  </si>
  <si>
    <t>Turkeyfoot Valley Area SD</t>
  </si>
  <si>
    <t>Tuscarora SD</t>
  </si>
  <si>
    <t>Tussey Mountain SD</t>
  </si>
  <si>
    <t>Twin Valley SD</t>
  </si>
  <si>
    <t>Tyrone Area SD</t>
  </si>
  <si>
    <t>Union Area SD</t>
  </si>
  <si>
    <t>Union City Area SD</t>
  </si>
  <si>
    <t>Union SD</t>
  </si>
  <si>
    <t>Uniontown Area SD</t>
  </si>
  <si>
    <t>Unionville-Chadds Ford SD</t>
  </si>
  <si>
    <t>United SD</t>
  </si>
  <si>
    <t>Upper Adams SD</t>
  </si>
  <si>
    <t>Upper Darby SD</t>
  </si>
  <si>
    <t>Upper Dauphin Area SD</t>
  </si>
  <si>
    <t>Upper Dublin SD</t>
  </si>
  <si>
    <t>Upper Merion Area SD</t>
  </si>
  <si>
    <t>Upper Moreland Township SD</t>
  </si>
  <si>
    <t>Upper Perkiomen SD</t>
  </si>
  <si>
    <t>Upper Saint Clair SD</t>
  </si>
  <si>
    <t>Valley Grove SD</t>
  </si>
  <si>
    <t>Valley View SD</t>
  </si>
  <si>
    <t>Wallenpaupack Area SD</t>
  </si>
  <si>
    <t>Wallingford-Swarthmore SD</t>
  </si>
  <si>
    <t>Warren County SD</t>
  </si>
  <si>
    <t>Warrior Run SD</t>
  </si>
  <si>
    <t>Warwick SD</t>
  </si>
  <si>
    <t>Washington SD</t>
  </si>
  <si>
    <t>Wattsburg Area SD</t>
  </si>
  <si>
    <t>Wayne Highlands SD</t>
  </si>
  <si>
    <t>Waynesboro Area SD</t>
  </si>
  <si>
    <t>Weatherly Area SD</t>
  </si>
  <si>
    <t>Wellsboro Area SD</t>
  </si>
  <si>
    <t>West Allegheny SD</t>
  </si>
  <si>
    <t>West Branch Area SD</t>
  </si>
  <si>
    <t>West Chester Area SD</t>
  </si>
  <si>
    <t>West Greene SD</t>
  </si>
  <si>
    <t>West Jefferson Hills SD</t>
  </si>
  <si>
    <t>West Middlesex Area SD</t>
  </si>
  <si>
    <t>West Mifflin Area SD</t>
  </si>
  <si>
    <t>West Perry SD</t>
  </si>
  <si>
    <t>West Shore SD</t>
  </si>
  <si>
    <t>West York Area SD</t>
  </si>
  <si>
    <t>Western Beaver County SD</t>
  </si>
  <si>
    <t>Western Wayne SD</t>
  </si>
  <si>
    <t>Westmont Hilltop SD</t>
  </si>
  <si>
    <t>Whitehall-Coplay SD</t>
  </si>
  <si>
    <t>Wilkes-Barre Area SD</t>
  </si>
  <si>
    <t>Wilkinsburg Borough SD</t>
  </si>
  <si>
    <t>William Penn SD</t>
  </si>
  <si>
    <t>Williams Valley SD</t>
  </si>
  <si>
    <t>Williamsburg Community SD</t>
  </si>
  <si>
    <t>Williamsport Area SD</t>
  </si>
  <si>
    <t>Wilmington Area SD</t>
  </si>
  <si>
    <t>Wilson Area SD</t>
  </si>
  <si>
    <t>Wilson SD</t>
  </si>
  <si>
    <t>Windber Area SD</t>
  </si>
  <si>
    <t>Wissahickon SD</t>
  </si>
  <si>
    <t>Woodland Hills SD</t>
  </si>
  <si>
    <t>Wyalusing Area SD</t>
  </si>
  <si>
    <t>Wyoming Area SD</t>
  </si>
  <si>
    <t>Wyoming Valley West SD</t>
  </si>
  <si>
    <t>Wyomissing Area SD</t>
  </si>
  <si>
    <t>York City SD</t>
  </si>
  <si>
    <t>York Suburban SD</t>
  </si>
  <si>
    <t>Yough SD</t>
  </si>
  <si>
    <t>1/2 of Enrollment</t>
  </si>
  <si>
    <t>Location SD</t>
  </si>
  <si>
    <t>Cumulative Enrollment</t>
  </si>
  <si>
    <t>Y</t>
  </si>
  <si>
    <t>N</t>
  </si>
  <si>
    <t>High-Need (Y/N)</t>
  </si>
  <si>
    <t>High Need</t>
  </si>
  <si>
    <t>High Poverty</t>
  </si>
  <si>
    <t>20% of Total Enrollment</t>
  </si>
  <si>
    <t>Cumulative 20% Enrollment</t>
  </si>
  <si>
    <t>High Poverty (Y/N)</t>
  </si>
  <si>
    <t>(1) To derive a percentage for Charter Schools, used SAIPE % for Location School District</t>
  </si>
  <si>
    <t>ARP ESSER Maintenance of Equity</t>
  </si>
  <si>
    <t>2019-20</t>
  </si>
  <si>
    <t>2020-21</t>
  </si>
  <si>
    <t>NCES LEA/SD ID</t>
  </si>
  <si>
    <t>Identification of High Need LEAs</t>
  </si>
  <si>
    <t>Identification of High Poverty LEAs</t>
  </si>
  <si>
    <t>4204920</t>
  </si>
  <si>
    <t>4204890</t>
  </si>
  <si>
    <t>4204860</t>
  </si>
  <si>
    <t>4202010</t>
  </si>
  <si>
    <t>4202040</t>
  </si>
  <si>
    <t>4202100</t>
  </si>
  <si>
    <t>4202130</t>
  </si>
  <si>
    <t>4202190</t>
  </si>
  <si>
    <t>4202310</t>
  </si>
  <si>
    <t>4202280</t>
  </si>
  <si>
    <t>4202340</t>
  </si>
  <si>
    <t>4202440</t>
  </si>
  <si>
    <t>4202490</t>
  </si>
  <si>
    <t>4202480</t>
  </si>
  <si>
    <t>4202550</t>
  </si>
  <si>
    <t>4202590</t>
  </si>
  <si>
    <t>4202670</t>
  </si>
  <si>
    <t>4202700</t>
  </si>
  <si>
    <t>4202760</t>
  </si>
  <si>
    <t>4202790</t>
  </si>
  <si>
    <t>4202820</t>
  </si>
  <si>
    <t>4202910</t>
  </si>
  <si>
    <t>4202970</t>
  </si>
  <si>
    <t>4203000</t>
  </si>
  <si>
    <t>4203120</t>
  </si>
  <si>
    <t>4203180</t>
  </si>
  <si>
    <t>4203210</t>
  </si>
  <si>
    <t>4203240</t>
  </si>
  <si>
    <t>4203300</t>
  </si>
  <si>
    <t>4203330</t>
  </si>
  <si>
    <t>4203390</t>
  </si>
  <si>
    <t>4203360</t>
  </si>
  <si>
    <t>4203420</t>
  </si>
  <si>
    <t>4203450</t>
  </si>
  <si>
    <t>4203480</t>
  </si>
  <si>
    <t>4203510</t>
  </si>
  <si>
    <t>4203570</t>
  </si>
  <si>
    <t>4203600</t>
  </si>
  <si>
    <t>4203630</t>
  </si>
  <si>
    <t>4203660</t>
  </si>
  <si>
    <t>4203688</t>
  </si>
  <si>
    <t>4203690</t>
  </si>
  <si>
    <t>4203750</t>
  </si>
  <si>
    <t>4203840</t>
  </si>
  <si>
    <t>4203870</t>
  </si>
  <si>
    <t>4203900</t>
  </si>
  <si>
    <t>4203960</t>
  </si>
  <si>
    <t>4204020</t>
  </si>
  <si>
    <t>4204050</t>
  </si>
  <si>
    <t>4204140</t>
  </si>
  <si>
    <t>4204200</t>
  </si>
  <si>
    <t>4204230</t>
  </si>
  <si>
    <t>4204260</t>
  </si>
  <si>
    <t>4204320</t>
  </si>
  <si>
    <t>4204080</t>
  </si>
  <si>
    <t>4204500</t>
  </si>
  <si>
    <t>4204530</t>
  </si>
  <si>
    <t>4204590</t>
  </si>
  <si>
    <t>4204710</t>
  </si>
  <si>
    <t>4204740</t>
  </si>
  <si>
    <t>4204830</t>
  </si>
  <si>
    <t>4204980</t>
  </si>
  <si>
    <t>4205010</t>
  </si>
  <si>
    <t>4205040</t>
  </si>
  <si>
    <t>4205070</t>
  </si>
  <si>
    <t>4205160</t>
  </si>
  <si>
    <t>4205190</t>
  </si>
  <si>
    <t>4205310</t>
  </si>
  <si>
    <t>4205340</t>
  </si>
  <si>
    <t>4205370</t>
  </si>
  <si>
    <t>4205400</t>
  </si>
  <si>
    <t>4214850</t>
  </si>
  <si>
    <t>4205430</t>
  </si>
  <si>
    <t>4200824</t>
  </si>
  <si>
    <t>4205490</t>
  </si>
  <si>
    <t>4205550</t>
  </si>
  <si>
    <t>4205640</t>
  </si>
  <si>
    <t>4205700</t>
  </si>
  <si>
    <t>4205730</t>
  </si>
  <si>
    <t>4205760</t>
  </si>
  <si>
    <t>4205860</t>
  </si>
  <si>
    <t>4205880</t>
  </si>
  <si>
    <t>4205910</t>
  </si>
  <si>
    <t>4206030</t>
  </si>
  <si>
    <t>4206060</t>
  </si>
  <si>
    <t>4206090</t>
  </si>
  <si>
    <t>4206120</t>
  </si>
  <si>
    <t>4206150</t>
  </si>
  <si>
    <t>4206240</t>
  </si>
  <si>
    <t>4206270</t>
  </si>
  <si>
    <t>4219470</t>
  </si>
  <si>
    <t>4206360</t>
  </si>
  <si>
    <t>4206390</t>
  </si>
  <si>
    <t>4206420</t>
  </si>
  <si>
    <t>4206430</t>
  </si>
  <si>
    <t>4206480</t>
  </si>
  <si>
    <t>4206550</t>
  </si>
  <si>
    <t>4206590</t>
  </si>
  <si>
    <t>4206660</t>
  </si>
  <si>
    <t>4206780</t>
  </si>
  <si>
    <t>4206810</t>
  </si>
  <si>
    <t>4206840</t>
  </si>
  <si>
    <t>4206860</t>
  </si>
  <si>
    <t>4206930</t>
  </si>
  <si>
    <t>4206960</t>
  </si>
  <si>
    <t>4207050</t>
  </si>
  <si>
    <t>4207080</t>
  </si>
  <si>
    <t>4205460</t>
  </si>
  <si>
    <t>4207110</t>
  </si>
  <si>
    <t>4207140</t>
  </si>
  <si>
    <t>4207200</t>
  </si>
  <si>
    <t>4207230</t>
  </si>
  <si>
    <t>4207290</t>
  </si>
  <si>
    <t>4207320</t>
  </si>
  <si>
    <t>4207540</t>
  </si>
  <si>
    <t>4207530</t>
  </si>
  <si>
    <t>4207560</t>
  </si>
  <si>
    <t>4207590</t>
  </si>
  <si>
    <t>4207650</t>
  </si>
  <si>
    <t>4207680</t>
  </si>
  <si>
    <t>4207710</t>
  </si>
  <si>
    <t>4207830</t>
  </si>
  <si>
    <t>4207980</t>
  </si>
  <si>
    <t>4208010</t>
  </si>
  <si>
    <t>4208060</t>
  </si>
  <si>
    <t>4208490</t>
  </si>
  <si>
    <t>4208550</t>
  </si>
  <si>
    <t>4208580</t>
  </si>
  <si>
    <t>4208670</t>
  </si>
  <si>
    <t>4208820</t>
  </si>
  <si>
    <t>4208460</t>
  </si>
  <si>
    <t>4208790</t>
  </si>
  <si>
    <t>4208850</t>
  </si>
  <si>
    <t>4209090</t>
  </si>
  <si>
    <t>4209120</t>
  </si>
  <si>
    <t>4209150</t>
  </si>
  <si>
    <t>4209240</t>
  </si>
  <si>
    <t>4209270</t>
  </si>
  <si>
    <t>4209300</t>
  </si>
  <si>
    <t>4209360</t>
  </si>
  <si>
    <t>4209480</t>
  </si>
  <si>
    <t>4209540</t>
  </si>
  <si>
    <t>4209570</t>
  </si>
  <si>
    <t>4209660</t>
  </si>
  <si>
    <t>4209690</t>
  </si>
  <si>
    <t>4209750</t>
  </si>
  <si>
    <t>4209780</t>
  </si>
  <si>
    <t>4209870</t>
  </si>
  <si>
    <t>4208280</t>
  </si>
  <si>
    <t>4209930</t>
  </si>
  <si>
    <t>4209940</t>
  </si>
  <si>
    <t>4209960</t>
  </si>
  <si>
    <t>4209990</t>
  </si>
  <si>
    <t>4210070</t>
  </si>
  <si>
    <t>4210200</t>
  </si>
  <si>
    <t>4210230</t>
  </si>
  <si>
    <t>4210350</t>
  </si>
  <si>
    <t>4210380</t>
  </si>
  <si>
    <t>4210440</t>
  </si>
  <si>
    <t>4210530</t>
  </si>
  <si>
    <t>4210590</t>
  </si>
  <si>
    <t>4210620</t>
  </si>
  <si>
    <t>4210650</t>
  </si>
  <si>
    <t>4210710</t>
  </si>
  <si>
    <t>4210740</t>
  </si>
  <si>
    <t>4210830</t>
  </si>
  <si>
    <t>4210860</t>
  </si>
  <si>
    <t>4210870</t>
  </si>
  <si>
    <t>4210950</t>
  </si>
  <si>
    <t>4210980</t>
  </si>
  <si>
    <t>4216290</t>
  </si>
  <si>
    <t>4211010</t>
  </si>
  <si>
    <t>4210920</t>
  </si>
  <si>
    <t>4211160</t>
  </si>
  <si>
    <t>4211190</t>
  </si>
  <si>
    <t>4211220</t>
  </si>
  <si>
    <t>4211310</t>
  </si>
  <si>
    <t>4211340</t>
  </si>
  <si>
    <t>4211400</t>
  </si>
  <si>
    <t>4211420</t>
  </si>
  <si>
    <t>4211450</t>
  </si>
  <si>
    <t>4211490</t>
  </si>
  <si>
    <t>4211520</t>
  </si>
  <si>
    <t>4211580</t>
  </si>
  <si>
    <t>4211610</t>
  </si>
  <si>
    <t>4211670</t>
  </si>
  <si>
    <t>4211700</t>
  </si>
  <si>
    <t>4211760</t>
  </si>
  <si>
    <t>4211790</t>
  </si>
  <si>
    <t>4211820</t>
  </si>
  <si>
    <t>4211880</t>
  </si>
  <si>
    <t>4211940</t>
  </si>
  <si>
    <t>4213290</t>
  </si>
  <si>
    <t>4212030</t>
  </si>
  <si>
    <t>4212090</t>
  </si>
  <si>
    <t>4212150</t>
  </si>
  <si>
    <t>4212170</t>
  </si>
  <si>
    <t>4212210</t>
  </si>
  <si>
    <t>4212300</t>
  </si>
  <si>
    <t>4212330</t>
  </si>
  <si>
    <t>4212390</t>
  </si>
  <si>
    <t>4212420</t>
  </si>
  <si>
    <t>4212480</t>
  </si>
  <si>
    <t>4212540</t>
  </si>
  <si>
    <t>4212570</t>
  </si>
  <si>
    <t>4212600</t>
  </si>
  <si>
    <t>4212630</t>
  </si>
  <si>
    <t>4212660</t>
  </si>
  <si>
    <t>4209600</t>
  </si>
  <si>
    <t>4212690</t>
  </si>
  <si>
    <t>4212725</t>
  </si>
  <si>
    <t>4212750</t>
  </si>
  <si>
    <t>4212720</t>
  </si>
  <si>
    <t>4212840</t>
  </si>
  <si>
    <t>4212930</t>
  </si>
  <si>
    <t>4212990</t>
  </si>
  <si>
    <t>4213050</t>
  </si>
  <si>
    <t>4213020</t>
  </si>
  <si>
    <t>4213080</t>
  </si>
  <si>
    <t>4213110</t>
  </si>
  <si>
    <t>4213140</t>
  </si>
  <si>
    <t>4213320</t>
  </si>
  <si>
    <t>4213380</t>
  </si>
  <si>
    <t>4213440</t>
  </si>
  <si>
    <t>4213470</t>
  </si>
  <si>
    <t>4213500</t>
  </si>
  <si>
    <t>4213590</t>
  </si>
  <si>
    <t>4213710</t>
  </si>
  <si>
    <t>4214460</t>
  </si>
  <si>
    <t>4213980</t>
  </si>
  <si>
    <t>4214100</t>
  </si>
  <si>
    <t>4214160</t>
  </si>
  <si>
    <t>4214190</t>
  </si>
  <si>
    <t>4214310</t>
  </si>
  <si>
    <t>4214430</t>
  </si>
  <si>
    <t>4214550</t>
  </si>
  <si>
    <t>4214580</t>
  </si>
  <si>
    <t>4214730</t>
  </si>
  <si>
    <t>4214760</t>
  </si>
  <si>
    <t>4214790</t>
  </si>
  <si>
    <t>4214880</t>
  </si>
  <si>
    <t>4214940</t>
  </si>
  <si>
    <t>4215030</t>
  </si>
  <si>
    <t>4215120</t>
  </si>
  <si>
    <t>4214250</t>
  </si>
  <si>
    <t>4215150</t>
  </si>
  <si>
    <t>4215170</t>
  </si>
  <si>
    <t>4215240</t>
  </si>
  <si>
    <t>4215210</t>
  </si>
  <si>
    <t>4215270</t>
  </si>
  <si>
    <t>4215290</t>
  </si>
  <si>
    <t>4226010</t>
  </si>
  <si>
    <t>4215330</t>
  </si>
  <si>
    <t>4215360</t>
  </si>
  <si>
    <t>4215450</t>
  </si>
  <si>
    <t>4215480</t>
  </si>
  <si>
    <t>4215510</t>
  </si>
  <si>
    <t>4215540</t>
  </si>
  <si>
    <t>4215600</t>
  </si>
  <si>
    <t>4217100</t>
  </si>
  <si>
    <t>4215660</t>
  </si>
  <si>
    <t>4215720</t>
  </si>
  <si>
    <t>4215750</t>
  </si>
  <si>
    <t>4215810</t>
  </si>
  <si>
    <t>4215830</t>
  </si>
  <si>
    <t>4215900</t>
  </si>
  <si>
    <t>4215960</t>
  </si>
  <si>
    <t>4215990</t>
  </si>
  <si>
    <t>4216170</t>
  </si>
  <si>
    <t>4216020</t>
  </si>
  <si>
    <t>4216050</t>
  </si>
  <si>
    <t>4216110</t>
  </si>
  <si>
    <t>4216200</t>
  </si>
  <si>
    <t>4216230</t>
  </si>
  <si>
    <t>4216380</t>
  </si>
  <si>
    <t>4216410</t>
  </si>
  <si>
    <t>4216440</t>
  </si>
  <si>
    <t>4216530</t>
  </si>
  <si>
    <t>4216620</t>
  </si>
  <si>
    <t>4216860</t>
  </si>
  <si>
    <t>4216740</t>
  </si>
  <si>
    <t>4216890</t>
  </si>
  <si>
    <t>4216980</t>
  </si>
  <si>
    <t>4217010</t>
  </si>
  <si>
    <t>4217130</t>
  </si>
  <si>
    <t>4217160</t>
  </si>
  <si>
    <t>4217220</t>
  </si>
  <si>
    <t>4217280</t>
  </si>
  <si>
    <t>4217310</t>
  </si>
  <si>
    <t>4210110</t>
  </si>
  <si>
    <t>4210115</t>
  </si>
  <si>
    <t>4217370</t>
  </si>
  <si>
    <t>4217460</t>
  </si>
  <si>
    <t>4217520</t>
  </si>
  <si>
    <t>4217580</t>
  </si>
  <si>
    <t>4217610</t>
  </si>
  <si>
    <t>4217640</t>
  </si>
  <si>
    <t>4217670</t>
  </si>
  <si>
    <t>4217700</t>
  </si>
  <si>
    <t>4217730</t>
  </si>
  <si>
    <t>4217760</t>
  </si>
  <si>
    <t>4217770</t>
  </si>
  <si>
    <t>4217790</t>
  </si>
  <si>
    <t>4217850</t>
  </si>
  <si>
    <t>4217880</t>
  </si>
  <si>
    <t>4217940</t>
  </si>
  <si>
    <t>4218030</t>
  </si>
  <si>
    <t>4218090</t>
  </si>
  <si>
    <t>4218120</t>
  </si>
  <si>
    <t>4218150</t>
  </si>
  <si>
    <t>4218210</t>
  </si>
  <si>
    <t>4218240</t>
  </si>
  <si>
    <t>4218270</t>
  </si>
  <si>
    <t>4218300</t>
  </si>
  <si>
    <t>4218330</t>
  </si>
  <si>
    <t>4218360</t>
  </si>
  <si>
    <t>4218390</t>
  </si>
  <si>
    <t>4218450</t>
  </si>
  <si>
    <t>4218510</t>
  </si>
  <si>
    <t>4218570</t>
  </si>
  <si>
    <t>4213770</t>
  </si>
  <si>
    <t>4218590</t>
  </si>
  <si>
    <t>4218630</t>
  </si>
  <si>
    <t>4218740</t>
  </si>
  <si>
    <t>4218580</t>
  </si>
  <si>
    <t>4218750</t>
  </si>
  <si>
    <t>4218780</t>
  </si>
  <si>
    <t>4218810</t>
  </si>
  <si>
    <t>4218840</t>
  </si>
  <si>
    <t>4218660</t>
  </si>
  <si>
    <t>4218900</t>
  </si>
  <si>
    <t>4218930</t>
  </si>
  <si>
    <t>4218960</t>
  </si>
  <si>
    <t>4218990</t>
  </si>
  <si>
    <t>4219020</t>
  </si>
  <si>
    <t>4219050</t>
  </si>
  <si>
    <t>4219140</t>
  </si>
  <si>
    <t>4202850</t>
  </si>
  <si>
    <t>4219170</t>
  </si>
  <si>
    <t>4219200</t>
  </si>
  <si>
    <t>4219290</t>
  </si>
  <si>
    <t>4219350</t>
  </si>
  <si>
    <t>4219500</t>
  </si>
  <si>
    <t>4219530</t>
  </si>
  <si>
    <t>4219560</t>
  </si>
  <si>
    <t>4219650</t>
  </si>
  <si>
    <t>4219680</t>
  </si>
  <si>
    <t>4219710</t>
  </si>
  <si>
    <t>4219800</t>
  </si>
  <si>
    <t>4219830</t>
  </si>
  <si>
    <t>4219860</t>
  </si>
  <si>
    <t>4219890</t>
  </si>
  <si>
    <t>4219920</t>
  </si>
  <si>
    <t>4220040</t>
  </si>
  <si>
    <t>4220100</t>
  </si>
  <si>
    <t>4220130</t>
  </si>
  <si>
    <t>4220220</t>
  </si>
  <si>
    <t>4220250</t>
  </si>
  <si>
    <t>4220310</t>
  </si>
  <si>
    <t>4220370</t>
  </si>
  <si>
    <t>4220400</t>
  </si>
  <si>
    <t>4217430</t>
  </si>
  <si>
    <t>4223250</t>
  </si>
  <si>
    <t>4220430</t>
  </si>
  <si>
    <t>4220460</t>
  </si>
  <si>
    <t>4220520</t>
  </si>
  <si>
    <t>4220550</t>
  </si>
  <si>
    <t>4222710</t>
  </si>
  <si>
    <t>4220640</t>
  </si>
  <si>
    <t>4220730</t>
  </si>
  <si>
    <t>4220760</t>
  </si>
  <si>
    <t>4211730</t>
  </si>
  <si>
    <t>4220850</t>
  </si>
  <si>
    <t>4220910</t>
  </si>
  <si>
    <t>4220970</t>
  </si>
  <si>
    <t>4221090</t>
  </si>
  <si>
    <t>4221120</t>
  </si>
  <si>
    <t>4222440</t>
  </si>
  <si>
    <t>4221180</t>
  </si>
  <si>
    <t>4221200</t>
  </si>
  <si>
    <t>4221240</t>
  </si>
  <si>
    <t>4221270</t>
  </si>
  <si>
    <t>4221330</t>
  </si>
  <si>
    <t>4221420</t>
  </si>
  <si>
    <t>4221490</t>
  </si>
  <si>
    <t>4221510</t>
  </si>
  <si>
    <t>4221540</t>
  </si>
  <si>
    <t>4221570</t>
  </si>
  <si>
    <t>4221660</t>
  </si>
  <si>
    <t>4221690</t>
  </si>
  <si>
    <t>4221810</t>
  </si>
  <si>
    <t>4221840</t>
  </si>
  <si>
    <t>4221870</t>
  </si>
  <si>
    <t>4221910</t>
  </si>
  <si>
    <t>4221930</t>
  </si>
  <si>
    <t>4222170</t>
  </si>
  <si>
    <t>4220580</t>
  </si>
  <si>
    <t>4222050</t>
  </si>
  <si>
    <t>4222060</t>
  </si>
  <si>
    <t>4222230</t>
  </si>
  <si>
    <t>4222470</t>
  </si>
  <si>
    <t>4222140</t>
  </si>
  <si>
    <t>4222400</t>
  </si>
  <si>
    <t>4222200</t>
  </si>
  <si>
    <t>4222260</t>
  </si>
  <si>
    <t>4222290</t>
  </si>
  <si>
    <t>4222320</t>
  </si>
  <si>
    <t>4222350</t>
  </si>
  <si>
    <t>4222370</t>
  </si>
  <si>
    <t>4222380</t>
  </si>
  <si>
    <t>4222410</t>
  </si>
  <si>
    <t>4222530</t>
  </si>
  <si>
    <t>4222590</t>
  </si>
  <si>
    <t>4222600</t>
  </si>
  <si>
    <t>4222620</t>
  </si>
  <si>
    <t>4222560</t>
  </si>
  <si>
    <t>4222770</t>
  </si>
  <si>
    <t>4222790</t>
  </si>
  <si>
    <t>4222800</t>
  </si>
  <si>
    <t>4222830</t>
  </si>
  <si>
    <t>4222860</t>
  </si>
  <si>
    <t>4222920</t>
  </si>
  <si>
    <t>4222980</t>
  </si>
  <si>
    <t>4223010</t>
  </si>
  <si>
    <t>4223040</t>
  </si>
  <si>
    <t>4223220</t>
  </si>
  <si>
    <t>4223490</t>
  </si>
  <si>
    <t>4223550</t>
  </si>
  <si>
    <t>4223640</t>
  </si>
  <si>
    <t>4223760</t>
  </si>
  <si>
    <t>4223700</t>
  </si>
  <si>
    <t>4223790</t>
  </si>
  <si>
    <t>4223820</t>
  </si>
  <si>
    <t>4223850</t>
  </si>
  <si>
    <t>4223880</t>
  </si>
  <si>
    <t>4222740</t>
  </si>
  <si>
    <t>4223970</t>
  </si>
  <si>
    <t>4224000</t>
  </si>
  <si>
    <t>4224030</t>
  </si>
  <si>
    <t>4224060</t>
  </si>
  <si>
    <t>4224090</t>
  </si>
  <si>
    <t>4224120</t>
  </si>
  <si>
    <t>4224150</t>
  </si>
  <si>
    <t>4224210</t>
  </si>
  <si>
    <t>4224240</t>
  </si>
  <si>
    <t>4224300</t>
  </si>
  <si>
    <t>4224320</t>
  </si>
  <si>
    <t>4224360</t>
  </si>
  <si>
    <t>4224390</t>
  </si>
  <si>
    <t>4224480</t>
  </si>
  <si>
    <t>4224510</t>
  </si>
  <si>
    <t>4224540</t>
  </si>
  <si>
    <t>4224570</t>
  </si>
  <si>
    <t>4224630</t>
  </si>
  <si>
    <t>4224650</t>
  </si>
  <si>
    <t>4224750</t>
  </si>
  <si>
    <t>4224790</t>
  </si>
  <si>
    <t>4224820</t>
  </si>
  <si>
    <t>4224870</t>
  </si>
  <si>
    <t>4224960</t>
  </si>
  <si>
    <t>4224990</t>
  </si>
  <si>
    <t>4225080</t>
  </si>
  <si>
    <t>4224970</t>
  </si>
  <si>
    <t>4225110</t>
  </si>
  <si>
    <t>4225140</t>
  </si>
  <si>
    <t>4225170</t>
  </si>
  <si>
    <t>4225200</t>
  </si>
  <si>
    <t>4225230</t>
  </si>
  <si>
    <t>4225290</t>
  </si>
  <si>
    <t>4225440</t>
  </si>
  <si>
    <t>4225590</t>
  </si>
  <si>
    <t>4225650</t>
  </si>
  <si>
    <t>4225680</t>
  </si>
  <si>
    <t>4225740</t>
  </si>
  <si>
    <t>4225830</t>
  </si>
  <si>
    <t>4225980</t>
  </si>
  <si>
    <t>4226040</t>
  </si>
  <si>
    <t>4226070</t>
  </si>
  <si>
    <t>4226130</t>
  </si>
  <si>
    <t>4226250</t>
  </si>
  <si>
    <t>4226300</t>
  </si>
  <si>
    <t>4226370</t>
  </si>
  <si>
    <t>4226390</t>
  </si>
  <si>
    <t>4226400</t>
  </si>
  <si>
    <t>4226430</t>
  </si>
  <si>
    <t>4226460</t>
  </si>
  <si>
    <t>4226520</t>
  </si>
  <si>
    <t>4226550</t>
  </si>
  <si>
    <t>4226580</t>
  </si>
  <si>
    <t>4226610</t>
  </si>
  <si>
    <t>4202400</t>
  </si>
  <si>
    <t>4216500</t>
  </si>
  <si>
    <t>4226700</t>
  </si>
  <si>
    <t>4226730</t>
  </si>
  <si>
    <t>4225950</t>
  </si>
  <si>
    <t>4226760</t>
  </si>
  <si>
    <t>4226820</t>
  </si>
  <si>
    <t>4226850</t>
  </si>
  <si>
    <t>4221150</t>
  </si>
  <si>
    <r>
      <t>SAIPE % or Derived %</t>
    </r>
    <r>
      <rPr>
        <b/>
        <vertAlign val="superscript"/>
        <sz val="12"/>
        <color theme="1"/>
        <rFont val="Calibri"/>
        <family val="2"/>
        <scheme val="minor"/>
      </rPr>
      <t>(1)</t>
    </r>
  </si>
  <si>
    <t>Basic Education Funding</t>
  </si>
  <si>
    <t>Special Education Funding</t>
  </si>
  <si>
    <t>Total</t>
  </si>
  <si>
    <t>Per-Pupil Amount</t>
  </si>
  <si>
    <t xml:space="preserve"> State Funding Allocations </t>
  </si>
  <si>
    <t xml:space="preserve">State Funding Allocations </t>
  </si>
  <si>
    <t>Basic Education</t>
  </si>
  <si>
    <t>Special Education</t>
  </si>
  <si>
    <t>Per Pupil Allocation</t>
  </si>
  <si>
    <t>2021-22</t>
  </si>
  <si>
    <t>SAIPE %</t>
  </si>
  <si>
    <t>State Per pupil amount 2021</t>
  </si>
  <si>
    <t>Methodology</t>
  </si>
  <si>
    <t>State Funding Allocations</t>
  </si>
  <si>
    <t>State Per pupil amount 2019</t>
  </si>
  <si>
    <t>2018-19</t>
  </si>
  <si>
    <t>To identify high-need LEAs:
1. Determine the total enrollment for all LEAs in the State and multiply that number by .50 to obtain the number that equals 50 percent of the total enrollment in all LEAs in the State.
2. Beginning with the highest poverty LEA in the State, add the enrollment of each lowerranked LEA in order of poverty until the SEA reaches the LEA at which the cumulative enrollment for the ranked LEAs is at least as great as the number in step 1. 
3. Identify each LEA referenced in step 2 as a “high-need LEA.” An SEA identifies the LEA that “tips the scale” as a high-need LEA even if only a small number of students are included from the LEA to reach the cumulative enrollment required.</t>
  </si>
  <si>
    <t xml:space="preserve">To identify highest-poverty LEAs:  
1. Multiply the total enrollment for all LEAs in the State by .20 to obtain the number that equals 20 percent of the total enrollment in all LEAs in the State. 
2. Beginning with the highest poverty LEA in the State, add the enrollment of each lowerranked LEA in order of poverty until the SEA reaches the LEA at which the cumulative enrollment for the ranked LEAs is at least as great as the number in step 1. 
3. Identify each LEA referenced in step 2 as a “highest-poverty LEA.” An SEA identifies the LEA that “tips the scale” as a highest-poverty LEA even if only a small number of students are included from the next LEA to reach the cumulative enrollment required. </t>
  </si>
  <si>
    <t>State Per pupil amount 2022</t>
  </si>
  <si>
    <t>2021 (2020-21 FY)</t>
  </si>
  <si>
    <t>2022 (2021-22 FY) NOTE: these amounts are ESTIMATES (final available 6/2022)</t>
  </si>
  <si>
    <t>2019 (2018-19 FY)</t>
  </si>
  <si>
    <t>Revised 11/3/2021; revised 3/23/2022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</si>
</sst>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9" x14ac:knownFonts="1">
    <font>
      <sz val="10"/>
      <color theme="1"/>
      <name val="Tahoma"/>
      <family val="2"/>
    </font>
    <font>
      <sz val="11"/>
      <color theme="1"/>
      <name val="Calibri"/>
      <family val="2"/>
      <scheme val="minor"/>
    </font>
    <font>
      <b/>
      <sz val="12"/>
      <color theme="1"/>
      <name val="Calibri"/>
      <family val="2"/>
      <scheme val="minor"/>
    </font>
    <font>
      <sz val="12"/>
      <color theme="1"/>
      <name val="Calibri"/>
      <family val="2"/>
      <scheme val="minor"/>
    </font>
    <font>
      <b/>
      <vertAlign val="superscript"/>
      <sz val="12"/>
      <color theme="1"/>
      <name val="Calibri"/>
      <family val="2"/>
      <scheme val="minor"/>
    </font>
    <font>
      <sz val="10"/>
      <name val="Arial"/>
      <family val="2"/>
    </font>
    <font>
      <sz val="8"/>
      <name val="Arial"/>
      <family val="2"/>
    </font>
    <font>
      <sz val="10"/>
      <color theme="1"/>
      <name val="Tahoma"/>
      <family val="2"/>
    </font>
    <font>
      <sz val="12"/>
      <name val="Calibri"/>
      <family val="2"/>
      <scheme val="minor"/>
    </font>
  </fonts>
  <fills count="4">
    <fill>
      <patternFill patternType="none"/>
    </fill>
    <fill>
      <patternFill patternType="gray125"/>
    </fill>
    <fill>
      <patternFill patternType="solid">
        <fgColor rgb="FFE3E3FC"/>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5" fillId="0" borderId="0"/>
    <xf numFmtId="0" fontId="6" fillId="0" borderId="0"/>
    <xf numFmtId="44" fontId="7" fillId="0" borderId="0" applyFont="0" applyFill="0" applyBorder="0" applyAlignment="0" applyProtection="0"/>
  </cellStyleXfs>
  <cellXfs count="115">
    <xf numFmtId="0" fontId="0" fillId="0" borderId="0" xfId="0"/>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3" fillId="0" borderId="1" xfId="0" applyFont="1" applyBorder="1" applyAlignment="1">
      <alignment horizontal="left" vertical="top"/>
    </xf>
    <xf numFmtId="9" fontId="3" fillId="0" borderId="2" xfId="1" applyFont="1" applyBorder="1"/>
    <xf numFmtId="3" fontId="3" fillId="0" borderId="8" xfId="0" applyNumberFormat="1" applyFont="1" applyBorder="1" applyAlignment="1">
      <alignment horizontal="right" vertical="top"/>
    </xf>
    <xf numFmtId="3" fontId="3" fillId="0" borderId="1" xfId="0" applyNumberFormat="1" applyFont="1" applyBorder="1" applyAlignment="1">
      <alignment horizontal="right" vertical="top"/>
    </xf>
    <xf numFmtId="3" fontId="3" fillId="0" borderId="9" xfId="0" applyNumberFormat="1" applyFont="1" applyBorder="1" applyAlignment="1">
      <alignment horizontal="center" vertical="top"/>
    </xf>
    <xf numFmtId="0" fontId="3" fillId="0" borderId="4" xfId="0" applyFont="1" applyBorder="1" applyAlignment="1">
      <alignment horizontal="left" vertical="top"/>
    </xf>
    <xf numFmtId="9" fontId="3" fillId="0" borderId="2" xfId="1" applyNumberFormat="1" applyFont="1" applyBorder="1"/>
    <xf numFmtId="0" fontId="2" fillId="0" borderId="1" xfId="0" applyFont="1" applyBorder="1"/>
    <xf numFmtId="3" fontId="2" fillId="0" borderId="2" xfId="0" applyNumberFormat="1" applyFont="1" applyBorder="1"/>
    <xf numFmtId="3" fontId="2" fillId="0" borderId="10" xfId="0" applyNumberFormat="1" applyFont="1" applyBorder="1"/>
    <xf numFmtId="3" fontId="2" fillId="0" borderId="11" xfId="0" applyNumberFormat="1" applyFont="1" applyBorder="1"/>
    <xf numFmtId="3" fontId="2" fillId="0" borderId="12" xfId="0" applyNumberFormat="1" applyFont="1" applyBorder="1" applyAlignment="1">
      <alignment horizontal="center"/>
    </xf>
    <xf numFmtId="0" fontId="2" fillId="0" borderId="4" xfId="0" applyFont="1" applyBorder="1"/>
    <xf numFmtId="0" fontId="3" fillId="0" borderId="0" xfId="0" applyFont="1" applyFill="1" applyBorder="1" applyAlignment="1">
      <alignment horizontal="left" vertical="top"/>
    </xf>
    <xf numFmtId="49" fontId="3" fillId="0" borderId="1" xfId="0" applyNumberFormat="1" applyFont="1" applyBorder="1" applyAlignment="1">
      <alignment wrapText="1"/>
    </xf>
    <xf numFmtId="9" fontId="2" fillId="2" borderId="1" xfId="0" applyNumberFormat="1" applyFont="1" applyFill="1" applyBorder="1" applyAlignment="1">
      <alignment horizontal="center" vertical="top"/>
    </xf>
    <xf numFmtId="3" fontId="3" fillId="0" borderId="1" xfId="0" applyNumberFormat="1" applyFont="1" applyBorder="1" applyAlignment="1">
      <alignment horizontal="center" vertical="top"/>
    </xf>
    <xf numFmtId="3" fontId="2" fillId="0" borderId="10" xfId="0" applyNumberFormat="1" applyFont="1" applyBorder="1" applyAlignment="1">
      <alignment horizontal="center"/>
    </xf>
    <xf numFmtId="3" fontId="2" fillId="0" borderId="11" xfId="0" applyNumberFormat="1" applyFont="1" applyBorder="1" applyAlignment="1">
      <alignment horizontal="center"/>
    </xf>
    <xf numFmtId="0" fontId="3" fillId="0" borderId="0" xfId="0" applyFont="1"/>
    <xf numFmtId="0" fontId="3" fillId="0" borderId="0" xfId="0" applyFont="1" applyAlignment="1">
      <alignment horizontal="center"/>
    </xf>
    <xf numFmtId="3" fontId="3" fillId="0" borderId="17" xfId="0" applyNumberFormat="1" applyFont="1" applyBorder="1" applyAlignment="1">
      <alignment horizontal="right" vertical="top"/>
    </xf>
    <xf numFmtId="3" fontId="2" fillId="0" borderId="18" xfId="0" applyNumberFormat="1" applyFont="1" applyBorder="1"/>
    <xf numFmtId="0" fontId="2" fillId="0" borderId="1" xfId="0" applyFont="1" applyFill="1" applyBorder="1" applyAlignment="1">
      <alignment horizontal="center" vertical="top"/>
    </xf>
    <xf numFmtId="0" fontId="2" fillId="0" borderId="4" xfId="0" applyFont="1" applyFill="1" applyBorder="1" applyAlignment="1">
      <alignment horizontal="center" vertical="top"/>
    </xf>
    <xf numFmtId="0" fontId="2" fillId="0" borderId="1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9" xfId="0" applyFont="1" applyFill="1" applyBorder="1" applyAlignment="1">
      <alignment horizontal="center" vertical="top"/>
    </xf>
    <xf numFmtId="0" fontId="2" fillId="0" borderId="26" xfId="0" applyFont="1" applyFill="1" applyBorder="1" applyAlignment="1">
      <alignment horizontal="center" vertical="top"/>
    </xf>
    <xf numFmtId="3" fontId="3" fillId="0" borderId="2" xfId="0" applyNumberFormat="1" applyFont="1" applyBorder="1" applyAlignment="1">
      <alignment horizontal="center" vertical="top"/>
    </xf>
    <xf numFmtId="0" fontId="2" fillId="0" borderId="24" xfId="0" applyFont="1" applyFill="1" applyBorder="1" applyAlignment="1">
      <alignment horizontal="center" vertical="top"/>
    </xf>
    <xf numFmtId="0" fontId="2" fillId="0" borderId="27" xfId="0" applyFont="1" applyFill="1" applyBorder="1" applyAlignment="1">
      <alignment horizontal="center" vertical="top"/>
    </xf>
    <xf numFmtId="0" fontId="2" fillId="0" borderId="28" xfId="0" applyFont="1" applyBorder="1" applyAlignment="1">
      <alignment horizontal="center"/>
    </xf>
    <xf numFmtId="0" fontId="2" fillId="0" borderId="31" xfId="0" applyFont="1" applyFill="1" applyBorder="1" applyAlignment="1">
      <alignment horizontal="center" vertical="top"/>
    </xf>
    <xf numFmtId="0" fontId="2" fillId="0" borderId="2" xfId="0" applyFont="1" applyFill="1" applyBorder="1" applyAlignment="1">
      <alignment horizontal="center" vertical="top"/>
    </xf>
    <xf numFmtId="0" fontId="3" fillId="0" borderId="28" xfId="0" applyFont="1" applyBorder="1" applyAlignment="1">
      <alignment horizontal="center" vertical="center"/>
    </xf>
    <xf numFmtId="0" fontId="2" fillId="0" borderId="16" xfId="0" applyFont="1" applyFill="1" applyBorder="1" applyAlignment="1">
      <alignment horizontal="center" vertical="top"/>
    </xf>
    <xf numFmtId="3" fontId="2" fillId="0" borderId="33" xfId="0" applyNumberFormat="1" applyFont="1" applyBorder="1"/>
    <xf numFmtId="3" fontId="2" fillId="0" borderId="34" xfId="0" applyNumberFormat="1" applyFont="1" applyBorder="1"/>
    <xf numFmtId="3" fontId="2" fillId="0" borderId="35" xfId="0" applyNumberFormat="1" applyFont="1" applyBorder="1"/>
    <xf numFmtId="0" fontId="2" fillId="0" borderId="0" xfId="0" applyFont="1" applyBorder="1" applyAlignment="1">
      <alignment horizontal="center"/>
    </xf>
    <xf numFmtId="0" fontId="2" fillId="2" borderId="3" xfId="0" applyFont="1" applyFill="1" applyBorder="1" applyAlignment="1">
      <alignment horizontal="center" vertical="top"/>
    </xf>
    <xf numFmtId="3" fontId="2" fillId="0" borderId="0" xfId="0" applyNumberFormat="1" applyFont="1" applyBorder="1" applyAlignment="1">
      <alignment horizontal="center"/>
    </xf>
    <xf numFmtId="0" fontId="2" fillId="0" borderId="21" xfId="0" applyFont="1" applyBorder="1" applyAlignment="1">
      <alignment horizontal="center"/>
    </xf>
    <xf numFmtId="0" fontId="2" fillId="0" borderId="0" xfId="0" applyFont="1" applyAlignment="1">
      <alignment vertical="center"/>
    </xf>
    <xf numFmtId="0" fontId="3" fillId="0" borderId="0" xfId="0" applyFont="1" applyAlignment="1"/>
    <xf numFmtId="14" fontId="2" fillId="0" borderId="0" xfId="0" applyNumberFormat="1" applyFont="1" applyAlignment="1">
      <alignment vertical="center"/>
    </xf>
    <xf numFmtId="0" fontId="3" fillId="0" borderId="19" xfId="0" applyFont="1" applyFill="1" applyBorder="1"/>
    <xf numFmtId="0" fontId="3" fillId="0" borderId="0" xfId="0" applyFont="1" applyFill="1"/>
    <xf numFmtId="164" fontId="8" fillId="0" borderId="1" xfId="3" applyNumberFormat="1" applyFont="1" applyBorder="1"/>
    <xf numFmtId="3" fontId="3" fillId="0" borderId="9" xfId="0" applyNumberFormat="1" applyFont="1" applyBorder="1" applyAlignment="1">
      <alignment horizontal="right" vertical="top"/>
    </xf>
    <xf numFmtId="164" fontId="3" fillId="0" borderId="16" xfId="0" applyNumberFormat="1" applyFont="1" applyBorder="1"/>
    <xf numFmtId="164" fontId="8" fillId="0" borderId="8" xfId="2" applyNumberFormat="1" applyFont="1" applyBorder="1"/>
    <xf numFmtId="164" fontId="3" fillId="0" borderId="9" xfId="0" applyNumberFormat="1" applyFont="1" applyBorder="1"/>
    <xf numFmtId="165" fontId="8" fillId="0" borderId="23" xfId="2" applyNumberFormat="1" applyFont="1" applyBorder="1"/>
    <xf numFmtId="165" fontId="8" fillId="0" borderId="31" xfId="3" applyNumberFormat="1" applyFont="1" applyBorder="1"/>
    <xf numFmtId="164" fontId="3" fillId="0" borderId="25" xfId="0" applyNumberFormat="1" applyFont="1" applyBorder="1"/>
    <xf numFmtId="165" fontId="8" fillId="0" borderId="8" xfId="2" applyNumberFormat="1" applyFont="1" applyBorder="1"/>
    <xf numFmtId="165" fontId="8" fillId="0" borderId="2" xfId="3" applyNumberFormat="1" applyFont="1" applyBorder="1"/>
    <xf numFmtId="165" fontId="8" fillId="0" borderId="10" xfId="2" applyNumberFormat="1" applyFont="1" applyBorder="1"/>
    <xf numFmtId="165" fontId="8" fillId="0" borderId="36" xfId="3" applyNumberFormat="1" applyFont="1" applyBorder="1"/>
    <xf numFmtId="164" fontId="3" fillId="0" borderId="12" xfId="0" applyNumberFormat="1" applyFont="1" applyBorder="1"/>
    <xf numFmtId="0" fontId="2" fillId="0" borderId="32" xfId="0" applyFont="1" applyBorder="1"/>
    <xf numFmtId="3" fontId="2" fillId="0" borderId="12" xfId="0" applyNumberFormat="1" applyFont="1" applyBorder="1"/>
    <xf numFmtId="0" fontId="2" fillId="0" borderId="0" xfId="0" applyFont="1"/>
    <xf numFmtId="0" fontId="2" fillId="3" borderId="0" xfId="0" applyFont="1" applyFill="1"/>
    <xf numFmtId="44" fontId="2" fillId="3" borderId="0" xfId="5" applyFont="1" applyFill="1"/>
    <xf numFmtId="164" fontId="3" fillId="0" borderId="8" xfId="0" applyNumberFormat="1" applyFont="1" applyBorder="1"/>
    <xf numFmtId="164" fontId="3" fillId="0" borderId="1" xfId="0" applyNumberFormat="1" applyFont="1" applyBorder="1"/>
    <xf numFmtId="164" fontId="8" fillId="0" borderId="4" xfId="2" applyNumberFormat="1" applyFont="1" applyBorder="1"/>
    <xf numFmtId="3" fontId="2" fillId="0" borderId="37" xfId="0" applyNumberFormat="1" applyFont="1" applyBorder="1"/>
    <xf numFmtId="3" fontId="3" fillId="0" borderId="16" xfId="0" applyNumberFormat="1" applyFont="1" applyBorder="1" applyAlignment="1">
      <alignment horizontal="right" vertical="top"/>
    </xf>
    <xf numFmtId="0" fontId="2" fillId="0" borderId="38" xfId="0" applyFont="1" applyFill="1" applyBorder="1" applyAlignment="1">
      <alignment horizontal="center" vertical="top"/>
    </xf>
    <xf numFmtId="3" fontId="3" fillId="0" borderId="16" xfId="0" applyNumberFormat="1" applyFont="1" applyBorder="1" applyAlignment="1">
      <alignment horizontal="right" vertical="center"/>
    </xf>
    <xf numFmtId="0" fontId="3" fillId="0" borderId="0" xfId="0" applyFont="1" applyAlignment="1">
      <alignment horizontal="center" wrapText="1"/>
    </xf>
    <xf numFmtId="44" fontId="3" fillId="0" borderId="0" xfId="5" applyFont="1"/>
    <xf numFmtId="44" fontId="3" fillId="0" borderId="19" xfId="5" applyFont="1" applyFill="1" applyBorder="1"/>
    <xf numFmtId="44" fontId="2" fillId="0" borderId="19" xfId="5" applyFont="1" applyFill="1" applyBorder="1" applyAlignment="1">
      <alignment horizontal="center" vertical="top"/>
    </xf>
    <xf numFmtId="44" fontId="3" fillId="0" borderId="16" xfId="5" applyFont="1" applyBorder="1"/>
    <xf numFmtId="44" fontId="2" fillId="0" borderId="16" xfId="5" applyFont="1" applyBorder="1"/>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23" xfId="0" applyFont="1" applyFill="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2" borderId="13" xfId="0" applyFont="1" applyFill="1" applyBorder="1" applyAlignment="1">
      <alignment horizontal="center" vertical="top"/>
    </xf>
    <xf numFmtId="0" fontId="2" fillId="2" borderId="15" xfId="0" applyFont="1" applyFill="1" applyBorder="1" applyAlignment="1">
      <alignment horizontal="center" vertical="top"/>
    </xf>
    <xf numFmtId="14" fontId="2" fillId="0" borderId="0" xfId="0" applyNumberFormat="1" applyFont="1" applyAlignment="1">
      <alignment horizontal="left" vertical="top"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14" fontId="2" fillId="0" borderId="0" xfId="0" applyNumberFormat="1" applyFont="1" applyAlignment="1">
      <alignment horizontal="left" vertical="center" wrapText="1"/>
    </xf>
    <xf numFmtId="0" fontId="2" fillId="2" borderId="26" xfId="0" applyFont="1" applyFill="1" applyBorder="1" applyAlignment="1">
      <alignment horizontal="center" vertical="top"/>
    </xf>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44" fontId="2" fillId="3" borderId="0" xfId="5" applyNumberFormat="1" applyFont="1" applyFill="1"/>
  </cellXfs>
  <cellStyles count="6">
    <cellStyle name="Currency" xfId="5" builtinId="4"/>
    <cellStyle name="Normal" xfId="0" builtinId="0"/>
    <cellStyle name="Normal 17" xfId="4" xr:uid="{1408D1DE-CFE0-4976-AEE6-0D09563F9C56}"/>
    <cellStyle name="Normal 3" xfId="3" xr:uid="{FB3A2822-696D-456D-B02A-D2DDC69CE84E}"/>
    <cellStyle name="Normal_2008-09 BEF" xfId="2" xr:uid="{6C5215D4-F22E-482B-AEEF-BB286D9FA5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A4AE-00B1-4541-94C4-DF635B0E8463}">
  <dimension ref="A1:T508"/>
  <sheetViews>
    <sheetView tabSelected="1" workbookViewId="0">
      <selection activeCell="M508" sqref="M508"/>
    </sheetView>
  </sheetViews>
  <sheetFormatPr defaultColWidth="9.109375" defaultRowHeight="12.75" customHeight="1" x14ac:dyDescent="0.3"/>
  <cols>
    <col min="1" max="1" width="16" style="24" customWidth="1"/>
    <col min="2" max="2" width="42.5546875" style="24" bestFit="1" customWidth="1"/>
    <col min="3" max="3" width="14.44140625" style="24" bestFit="1" customWidth="1"/>
    <col min="4" max="4" width="31.109375" style="24" bestFit="1" customWidth="1"/>
    <col min="5" max="6" width="27.33203125" style="24" customWidth="1"/>
    <col min="7" max="7" width="20.88671875" style="24" bestFit="1" customWidth="1"/>
    <col min="8" max="8" width="26.88671875" style="24" bestFit="1" customWidth="1"/>
    <col min="9" max="9" width="28.109375" style="24" bestFit="1" customWidth="1"/>
    <col min="10" max="11" width="23.109375" style="24" customWidth="1"/>
    <col min="12" max="12" width="19.6640625" style="24" customWidth="1"/>
    <col min="13" max="13" width="27.5546875" style="24" customWidth="1"/>
    <col min="14" max="14" width="27.44140625" style="24" bestFit="1" customWidth="1"/>
    <col min="15" max="15" width="18.44140625" style="24" bestFit="1" customWidth="1"/>
    <col min="16" max="16" width="19.6640625" style="24" customWidth="1"/>
    <col min="17" max="17" width="29.44140625" style="24" customWidth="1"/>
    <col min="18" max="18" width="27.44140625" style="24" bestFit="1" customWidth="1"/>
    <col min="19" max="19" width="18.44140625" style="24" bestFit="1" customWidth="1"/>
    <col min="20" max="20" width="19" style="81" bestFit="1" customWidth="1"/>
    <col min="21" max="16384" width="9.109375" style="24"/>
  </cols>
  <sheetData>
    <row r="1" spans="1:20" ht="18.75" customHeight="1" x14ac:dyDescent="0.3">
      <c r="A1" s="50" t="s">
        <v>516</v>
      </c>
      <c r="B1" s="51"/>
      <c r="C1" s="51"/>
      <c r="E1" s="51"/>
      <c r="F1" s="51"/>
      <c r="G1" s="51"/>
      <c r="H1" s="51"/>
      <c r="I1" s="51"/>
      <c r="J1" s="51"/>
      <c r="K1" s="51"/>
    </row>
    <row r="2" spans="1:20" ht="13.5" customHeight="1" x14ac:dyDescent="0.3">
      <c r="A2" s="50" t="s">
        <v>520</v>
      </c>
      <c r="B2" s="51"/>
      <c r="C2" s="51"/>
      <c r="E2" s="51"/>
      <c r="F2" s="51"/>
      <c r="G2" s="51"/>
      <c r="H2" s="51"/>
      <c r="I2" s="51"/>
      <c r="J2" s="51"/>
      <c r="K2" s="51"/>
    </row>
    <row r="3" spans="1:20" ht="15.6" x14ac:dyDescent="0.3">
      <c r="A3" s="52">
        <v>44398</v>
      </c>
      <c r="B3" s="51" t="s">
        <v>1044</v>
      </c>
      <c r="C3" s="51"/>
      <c r="E3" s="51"/>
      <c r="F3" s="51"/>
      <c r="G3" s="51"/>
      <c r="H3" s="51"/>
      <c r="I3" s="51"/>
      <c r="J3" s="51"/>
      <c r="K3" s="51"/>
    </row>
    <row r="4" spans="1:20" ht="16.2" thickBot="1" x14ac:dyDescent="0.35">
      <c r="A4" s="50"/>
      <c r="B4" s="51"/>
      <c r="C4" s="51"/>
      <c r="E4" s="51"/>
      <c r="F4" s="51"/>
      <c r="G4" s="51"/>
      <c r="H4" s="80"/>
      <c r="I4" s="51"/>
      <c r="J4" s="51"/>
      <c r="K4" s="51"/>
    </row>
    <row r="5" spans="1:20" ht="16.2" thickBot="1" x14ac:dyDescent="0.35">
      <c r="A5" s="86" t="s">
        <v>0</v>
      </c>
      <c r="B5" s="87"/>
      <c r="C5" s="87"/>
      <c r="D5" s="87"/>
      <c r="E5" s="87"/>
      <c r="F5" s="41"/>
      <c r="G5" s="38"/>
      <c r="H5" s="38"/>
      <c r="I5" s="92" t="s">
        <v>1043</v>
      </c>
      <c r="J5" s="92"/>
      <c r="K5" s="93"/>
      <c r="L5" s="49"/>
      <c r="M5" s="91" t="s">
        <v>1041</v>
      </c>
      <c r="N5" s="92"/>
      <c r="O5" s="92"/>
      <c r="P5" s="93"/>
      <c r="Q5" s="94" t="s">
        <v>1042</v>
      </c>
      <c r="R5" s="95"/>
      <c r="S5" s="95"/>
      <c r="T5" s="96"/>
    </row>
    <row r="6" spans="1:20" s="54" customFormat="1" ht="17.399999999999999" x14ac:dyDescent="0.3">
      <c r="A6" s="36" t="s">
        <v>519</v>
      </c>
      <c r="B6" s="36" t="s">
        <v>1</v>
      </c>
      <c r="C6" s="36" t="s">
        <v>2</v>
      </c>
      <c r="D6" s="37" t="s">
        <v>505</v>
      </c>
      <c r="E6" s="39" t="s">
        <v>1021</v>
      </c>
      <c r="F6" s="78" t="s">
        <v>3</v>
      </c>
      <c r="G6" s="34" t="s">
        <v>3</v>
      </c>
      <c r="H6" s="33" t="s">
        <v>3</v>
      </c>
      <c r="I6" s="97" t="s">
        <v>1035</v>
      </c>
      <c r="J6" s="97"/>
      <c r="K6" s="98"/>
      <c r="L6" s="53"/>
      <c r="M6" s="88" t="s">
        <v>1027</v>
      </c>
      <c r="N6" s="89"/>
      <c r="O6" s="90"/>
      <c r="P6" s="53"/>
      <c r="Q6" s="88" t="s">
        <v>1026</v>
      </c>
      <c r="R6" s="89"/>
      <c r="S6" s="90"/>
      <c r="T6" s="82"/>
    </row>
    <row r="7" spans="1:20" s="54" customFormat="1" ht="15.6" x14ac:dyDescent="0.3">
      <c r="A7" s="28"/>
      <c r="B7" s="28"/>
      <c r="C7" s="28"/>
      <c r="D7" s="29"/>
      <c r="E7" s="40" t="s">
        <v>517</v>
      </c>
      <c r="F7" s="42" t="s">
        <v>1037</v>
      </c>
      <c r="G7" s="30" t="s">
        <v>518</v>
      </c>
      <c r="H7" s="42" t="s">
        <v>1031</v>
      </c>
      <c r="I7" s="29" t="s">
        <v>1028</v>
      </c>
      <c r="J7" s="28" t="s">
        <v>1029</v>
      </c>
      <c r="K7" s="32" t="s">
        <v>1024</v>
      </c>
      <c r="L7" s="33" t="s">
        <v>1025</v>
      </c>
      <c r="M7" s="31" t="s">
        <v>1028</v>
      </c>
      <c r="N7" s="28" t="s">
        <v>1029</v>
      </c>
      <c r="O7" s="32" t="s">
        <v>1024</v>
      </c>
      <c r="P7" s="33" t="s">
        <v>1025</v>
      </c>
      <c r="Q7" s="31" t="s">
        <v>1022</v>
      </c>
      <c r="R7" s="28" t="s">
        <v>1023</v>
      </c>
      <c r="S7" s="32" t="s">
        <v>1024</v>
      </c>
      <c r="T7" s="83" t="s">
        <v>1025</v>
      </c>
    </row>
    <row r="8" spans="1:20" ht="15.6" x14ac:dyDescent="0.3">
      <c r="A8" s="19" t="s">
        <v>595</v>
      </c>
      <c r="B8" s="5" t="s">
        <v>78</v>
      </c>
      <c r="C8" s="5" t="s">
        <v>5</v>
      </c>
      <c r="D8" s="10" t="s">
        <v>78</v>
      </c>
      <c r="E8" s="6">
        <v>0.10199999999999999</v>
      </c>
      <c r="F8" s="79">
        <v>2302</v>
      </c>
      <c r="G8" s="26">
        <v>2221</v>
      </c>
      <c r="H8" s="77">
        <v>2286</v>
      </c>
      <c r="I8" s="75">
        <v>8712898.9800000004</v>
      </c>
      <c r="J8" s="55">
        <v>1610073.66</v>
      </c>
      <c r="K8" s="56">
        <f t="shared" ref="K8:K71" si="0">I8+J8</f>
        <v>10322972.640000001</v>
      </c>
      <c r="L8" s="57">
        <f t="shared" ref="L8:L71" si="1">K8/F8</f>
        <v>4484.3495395308428</v>
      </c>
      <c r="M8" s="58">
        <v>8831637.3699999992</v>
      </c>
      <c r="N8" s="55">
        <v>1642708.99</v>
      </c>
      <c r="O8" s="59">
        <f t="shared" ref="O8:O71" si="2">SUM(M8:N8)</f>
        <v>10474346.359999999</v>
      </c>
      <c r="P8" s="57">
        <f t="shared" ref="P8:P71" si="3">O8/G8</f>
        <v>4716.0496893291311</v>
      </c>
      <c r="Q8" s="60">
        <v>9021287</v>
      </c>
      <c r="R8" s="61">
        <v>1682224</v>
      </c>
      <c r="S8" s="62">
        <f t="shared" ref="S8:S71" si="4">SUM(Q8:R8)</f>
        <v>10703511</v>
      </c>
      <c r="T8" s="84">
        <f t="shared" ref="T8:T71" si="5">S8/H8</f>
        <v>4682.2007874015744</v>
      </c>
    </row>
    <row r="9" spans="1:20" ht="15.6" x14ac:dyDescent="0.3">
      <c r="A9" s="19" t="s">
        <v>525</v>
      </c>
      <c r="B9" s="5" t="s">
        <v>4</v>
      </c>
      <c r="C9" s="5" t="s">
        <v>5</v>
      </c>
      <c r="D9" s="10" t="s">
        <v>4</v>
      </c>
      <c r="E9" s="11">
        <v>0.08</v>
      </c>
      <c r="F9" s="79">
        <v>3366</v>
      </c>
      <c r="G9" s="26">
        <v>3351</v>
      </c>
      <c r="H9" s="77">
        <v>3403</v>
      </c>
      <c r="I9" s="75">
        <v>6914961.25</v>
      </c>
      <c r="J9" s="55">
        <v>1715670.8</v>
      </c>
      <c r="K9" s="56">
        <f t="shared" si="0"/>
        <v>8630632.0500000007</v>
      </c>
      <c r="L9" s="57">
        <f t="shared" si="1"/>
        <v>2564.0618092691625</v>
      </c>
      <c r="M9" s="58">
        <v>7231833.0999999996</v>
      </c>
      <c r="N9" s="55">
        <v>1757130.53</v>
      </c>
      <c r="O9" s="59">
        <f t="shared" si="2"/>
        <v>8988963.629999999</v>
      </c>
      <c r="P9" s="57">
        <f t="shared" si="3"/>
        <v>2682.4719874664274</v>
      </c>
      <c r="Q9" s="63">
        <v>7756750</v>
      </c>
      <c r="R9" s="64">
        <v>1798003</v>
      </c>
      <c r="S9" s="59">
        <f t="shared" si="4"/>
        <v>9554753</v>
      </c>
      <c r="T9" s="84">
        <f t="shared" si="5"/>
        <v>2807.7440493682047</v>
      </c>
    </row>
    <row r="10" spans="1:20" ht="15.6" x14ac:dyDescent="0.3">
      <c r="A10" s="19" t="s">
        <v>526</v>
      </c>
      <c r="B10" s="5" t="s">
        <v>6</v>
      </c>
      <c r="C10" s="5" t="s">
        <v>5</v>
      </c>
      <c r="D10" s="10" t="s">
        <v>6</v>
      </c>
      <c r="E10" s="6">
        <v>5.9000000000000004E-2</v>
      </c>
      <c r="F10" s="79">
        <v>8337</v>
      </c>
      <c r="G10" s="26">
        <v>8359</v>
      </c>
      <c r="H10" s="77">
        <v>8292</v>
      </c>
      <c r="I10" s="75">
        <v>6429562.9699999997</v>
      </c>
      <c r="J10" s="55">
        <v>3441051.87</v>
      </c>
      <c r="K10" s="56">
        <f t="shared" si="0"/>
        <v>9870614.8399999999</v>
      </c>
      <c r="L10" s="57">
        <f t="shared" si="1"/>
        <v>1183.9528415497182</v>
      </c>
      <c r="M10" s="58">
        <v>6583086.4100000001</v>
      </c>
      <c r="N10" s="55">
        <v>3612310.01</v>
      </c>
      <c r="O10" s="59">
        <f t="shared" si="2"/>
        <v>10195396.42</v>
      </c>
      <c r="P10" s="57">
        <f t="shared" si="3"/>
        <v>1219.6909223591338</v>
      </c>
      <c r="Q10" s="63">
        <v>6768449</v>
      </c>
      <c r="R10" s="64">
        <v>3779330</v>
      </c>
      <c r="S10" s="59">
        <f t="shared" si="4"/>
        <v>10547779</v>
      </c>
      <c r="T10" s="84">
        <f t="shared" si="5"/>
        <v>1272.0428123492522</v>
      </c>
    </row>
    <row r="11" spans="1:20" ht="15.6" x14ac:dyDescent="0.3">
      <c r="A11" s="19" t="s">
        <v>527</v>
      </c>
      <c r="B11" s="5" t="s">
        <v>7</v>
      </c>
      <c r="C11" s="5" t="s">
        <v>5</v>
      </c>
      <c r="D11" s="10" t="s">
        <v>7</v>
      </c>
      <c r="E11" s="6">
        <v>0.23199999999999998</v>
      </c>
      <c r="F11" s="79">
        <v>3313</v>
      </c>
      <c r="G11" s="26">
        <v>3088</v>
      </c>
      <c r="H11" s="77">
        <v>3114</v>
      </c>
      <c r="I11" s="75">
        <v>23892112.219999999</v>
      </c>
      <c r="J11" s="55">
        <v>3030740.91</v>
      </c>
      <c r="K11" s="56">
        <f t="shared" si="0"/>
        <v>26922853.129999999</v>
      </c>
      <c r="L11" s="57">
        <f t="shared" si="1"/>
        <v>8126.4271445819495</v>
      </c>
      <c r="M11" s="58">
        <v>24216319.300000001</v>
      </c>
      <c r="N11" s="55">
        <v>3112759.7</v>
      </c>
      <c r="O11" s="59">
        <f t="shared" si="2"/>
        <v>27329079</v>
      </c>
      <c r="P11" s="57">
        <f t="shared" si="3"/>
        <v>8850.0903497409327</v>
      </c>
      <c r="Q11" s="63">
        <v>24595931</v>
      </c>
      <c r="R11" s="64">
        <v>3188892</v>
      </c>
      <c r="S11" s="59">
        <f t="shared" si="4"/>
        <v>27784823</v>
      </c>
      <c r="T11" s="84">
        <f t="shared" si="5"/>
        <v>8922.5507385998717</v>
      </c>
    </row>
    <row r="12" spans="1:20" ht="15.6" x14ac:dyDescent="0.3">
      <c r="A12" s="19" t="s">
        <v>528</v>
      </c>
      <c r="B12" s="5" t="s">
        <v>8</v>
      </c>
      <c r="C12" s="5" t="s">
        <v>5</v>
      </c>
      <c r="D12" s="10" t="s">
        <v>8</v>
      </c>
      <c r="E12" s="6">
        <v>0.38299999999999995</v>
      </c>
      <c r="F12" s="79">
        <v>1010</v>
      </c>
      <c r="G12" s="26">
        <v>940</v>
      </c>
      <c r="H12" s="77">
        <v>1016</v>
      </c>
      <c r="I12" s="75">
        <v>9047747.1999999993</v>
      </c>
      <c r="J12" s="55">
        <v>1187860.47</v>
      </c>
      <c r="K12" s="56">
        <f t="shared" si="0"/>
        <v>10235607.67</v>
      </c>
      <c r="L12" s="57">
        <f t="shared" si="1"/>
        <v>10134.26501980198</v>
      </c>
      <c r="M12" s="58">
        <v>9543363.8800000008</v>
      </c>
      <c r="N12" s="55">
        <v>1256316.33</v>
      </c>
      <c r="O12" s="59">
        <f t="shared" si="2"/>
        <v>10799680.210000001</v>
      </c>
      <c r="P12" s="57">
        <f t="shared" si="3"/>
        <v>11489.021500000001</v>
      </c>
      <c r="Q12" s="63">
        <v>10669084</v>
      </c>
      <c r="R12" s="64">
        <v>1323003</v>
      </c>
      <c r="S12" s="59">
        <f t="shared" si="4"/>
        <v>11992087</v>
      </c>
      <c r="T12" s="84">
        <f t="shared" si="5"/>
        <v>11803.235236220473</v>
      </c>
    </row>
    <row r="13" spans="1:20" ht="15.6" x14ac:dyDescent="0.3">
      <c r="A13" s="19" t="s">
        <v>529</v>
      </c>
      <c r="B13" s="5" t="s">
        <v>9</v>
      </c>
      <c r="C13" s="5" t="s">
        <v>5</v>
      </c>
      <c r="D13" s="10" t="s">
        <v>9</v>
      </c>
      <c r="E13" s="6">
        <v>0.11599999999999999</v>
      </c>
      <c r="F13" s="79">
        <v>932</v>
      </c>
      <c r="G13" s="26">
        <v>891</v>
      </c>
      <c r="H13" s="77">
        <v>899</v>
      </c>
      <c r="I13" s="75">
        <v>2532611.14</v>
      </c>
      <c r="J13" s="55">
        <v>701880.09</v>
      </c>
      <c r="K13" s="56">
        <f t="shared" si="0"/>
        <v>3234491.23</v>
      </c>
      <c r="L13" s="57">
        <f t="shared" si="1"/>
        <v>3470.4841523605151</v>
      </c>
      <c r="M13" s="58">
        <v>2575045.04</v>
      </c>
      <c r="N13" s="55">
        <v>722098.96</v>
      </c>
      <c r="O13" s="59">
        <f t="shared" si="2"/>
        <v>3297144</v>
      </c>
      <c r="P13" s="57">
        <f t="shared" si="3"/>
        <v>3700.4983164983164</v>
      </c>
      <c r="Q13" s="63">
        <v>2654842</v>
      </c>
      <c r="R13" s="64">
        <v>735126</v>
      </c>
      <c r="S13" s="59">
        <f t="shared" si="4"/>
        <v>3389968</v>
      </c>
      <c r="T13" s="84">
        <f t="shared" si="5"/>
        <v>3770.8209121245827</v>
      </c>
    </row>
    <row r="14" spans="1:20" ht="15.6" x14ac:dyDescent="0.3">
      <c r="A14" s="19" t="s">
        <v>531</v>
      </c>
      <c r="B14" s="5" t="s">
        <v>11</v>
      </c>
      <c r="C14" s="5" t="s">
        <v>5</v>
      </c>
      <c r="D14" s="10" t="s">
        <v>11</v>
      </c>
      <c r="E14" s="6">
        <v>0.32100000000000001</v>
      </c>
      <c r="F14" s="79">
        <v>16946</v>
      </c>
      <c r="G14" s="26">
        <v>16231</v>
      </c>
      <c r="H14" s="77">
        <v>16195</v>
      </c>
      <c r="I14" s="75">
        <v>114723940.34</v>
      </c>
      <c r="J14" s="55">
        <v>11073763</v>
      </c>
      <c r="K14" s="56">
        <f t="shared" si="0"/>
        <v>125797703.34</v>
      </c>
      <c r="L14" s="57">
        <f t="shared" si="1"/>
        <v>7423.4452578779656</v>
      </c>
      <c r="M14" s="58">
        <v>120842056.3</v>
      </c>
      <c r="N14" s="55">
        <v>11861129.720000001</v>
      </c>
      <c r="O14" s="59">
        <f t="shared" si="2"/>
        <v>132703186.02</v>
      </c>
      <c r="P14" s="57">
        <f t="shared" si="3"/>
        <v>8175.9094337995193</v>
      </c>
      <c r="Q14" s="63">
        <v>136814007</v>
      </c>
      <c r="R14" s="64">
        <v>12882315</v>
      </c>
      <c r="S14" s="59">
        <f t="shared" si="4"/>
        <v>149696322</v>
      </c>
      <c r="T14" s="84">
        <f t="shared" si="5"/>
        <v>9243.3665946279707</v>
      </c>
    </row>
    <row r="15" spans="1:20" ht="15.6" x14ac:dyDescent="0.3">
      <c r="A15" s="19" t="s">
        <v>530</v>
      </c>
      <c r="B15" s="5" t="s">
        <v>10</v>
      </c>
      <c r="C15" s="5" t="s">
        <v>5</v>
      </c>
      <c r="D15" s="10" t="s">
        <v>10</v>
      </c>
      <c r="E15" s="6">
        <v>0.13500000000000001</v>
      </c>
      <c r="F15" s="79">
        <v>691</v>
      </c>
      <c r="G15" s="26">
        <v>616</v>
      </c>
      <c r="H15" s="77">
        <v>584</v>
      </c>
      <c r="I15" s="75">
        <v>5911997.96</v>
      </c>
      <c r="J15" s="55">
        <v>674081.65</v>
      </c>
      <c r="K15" s="56">
        <f t="shared" si="0"/>
        <v>6586079.6100000003</v>
      </c>
      <c r="L15" s="57">
        <f t="shared" si="1"/>
        <v>9531.2295369030398</v>
      </c>
      <c r="M15" s="58">
        <v>5941855.7699999996</v>
      </c>
      <c r="N15" s="55">
        <v>687328.97</v>
      </c>
      <c r="O15" s="59">
        <f t="shared" si="2"/>
        <v>6629184.7399999993</v>
      </c>
      <c r="P15" s="57">
        <f t="shared" si="3"/>
        <v>10761.663538961038</v>
      </c>
      <c r="Q15" s="63">
        <v>5993185</v>
      </c>
      <c r="R15" s="64">
        <v>704143</v>
      </c>
      <c r="S15" s="59">
        <f t="shared" si="4"/>
        <v>6697328</v>
      </c>
      <c r="T15" s="84">
        <f t="shared" si="5"/>
        <v>11468.027397260274</v>
      </c>
    </row>
    <row r="16" spans="1:20" ht="15.6" x14ac:dyDescent="0.3">
      <c r="A16" s="19" t="s">
        <v>532</v>
      </c>
      <c r="B16" s="5" t="s">
        <v>12</v>
      </c>
      <c r="C16" s="5" t="s">
        <v>5</v>
      </c>
      <c r="D16" s="10" t="s">
        <v>12</v>
      </c>
      <c r="E16" s="6">
        <v>0.22800000000000001</v>
      </c>
      <c r="F16" s="79">
        <v>7517</v>
      </c>
      <c r="G16" s="26">
        <v>7227</v>
      </c>
      <c r="H16" s="77">
        <v>7265</v>
      </c>
      <c r="I16" s="75">
        <v>39680220.229999997</v>
      </c>
      <c r="J16" s="55">
        <v>5430988.1799999997</v>
      </c>
      <c r="K16" s="56">
        <f t="shared" si="0"/>
        <v>45111208.409999996</v>
      </c>
      <c r="L16" s="57">
        <f t="shared" si="1"/>
        <v>6001.2250113077025</v>
      </c>
      <c r="M16" s="58">
        <v>40260945.640000001</v>
      </c>
      <c r="N16" s="55">
        <v>5603634.1399999997</v>
      </c>
      <c r="O16" s="59">
        <f t="shared" si="2"/>
        <v>45864579.780000001</v>
      </c>
      <c r="P16" s="57">
        <f t="shared" si="3"/>
        <v>6346.2819676214194</v>
      </c>
      <c r="Q16" s="63">
        <v>41800732</v>
      </c>
      <c r="R16" s="64">
        <v>5761761</v>
      </c>
      <c r="S16" s="59">
        <f t="shared" si="4"/>
        <v>47562493</v>
      </c>
      <c r="T16" s="84">
        <f t="shared" si="5"/>
        <v>6546.798761183758</v>
      </c>
    </row>
    <row r="17" spans="1:20" ht="15.6" x14ac:dyDescent="0.3">
      <c r="A17" s="19" t="s">
        <v>1012</v>
      </c>
      <c r="B17" s="5" t="s">
        <v>495</v>
      </c>
      <c r="C17" s="5" t="s">
        <v>5</v>
      </c>
      <c r="D17" s="10" t="s">
        <v>495</v>
      </c>
      <c r="E17" s="6">
        <v>4.7E-2</v>
      </c>
      <c r="F17" s="79">
        <v>4727</v>
      </c>
      <c r="G17" s="26">
        <v>4816</v>
      </c>
      <c r="H17" s="77">
        <v>5003</v>
      </c>
      <c r="I17" s="75">
        <v>2711304.62</v>
      </c>
      <c r="J17" s="55">
        <v>1974013.18</v>
      </c>
      <c r="K17" s="56">
        <f t="shared" si="0"/>
        <v>4685317.8</v>
      </c>
      <c r="L17" s="57">
        <f t="shared" si="1"/>
        <v>991.18210281362383</v>
      </c>
      <c r="M17" s="58">
        <v>2849261.9</v>
      </c>
      <c r="N17" s="55">
        <v>1995385.67</v>
      </c>
      <c r="O17" s="59">
        <f t="shared" si="2"/>
        <v>4844647.57</v>
      </c>
      <c r="P17" s="57">
        <f t="shared" si="3"/>
        <v>1005.9484156976745</v>
      </c>
      <c r="Q17" s="63">
        <v>3110417</v>
      </c>
      <c r="R17" s="64">
        <v>2031619</v>
      </c>
      <c r="S17" s="59">
        <f t="shared" si="4"/>
        <v>5142036</v>
      </c>
      <c r="T17" s="84">
        <f t="shared" si="5"/>
        <v>1027.7905256845893</v>
      </c>
    </row>
    <row r="18" spans="1:20" ht="15.6" x14ac:dyDescent="0.3">
      <c r="A18" s="19" t="s">
        <v>533</v>
      </c>
      <c r="B18" s="5" t="s">
        <v>13</v>
      </c>
      <c r="C18" s="5" t="s">
        <v>5</v>
      </c>
      <c r="D18" s="10" t="s">
        <v>13</v>
      </c>
      <c r="E18" s="6">
        <v>0.16800000000000001</v>
      </c>
      <c r="F18" s="79">
        <v>2397</v>
      </c>
      <c r="G18" s="26">
        <v>2308</v>
      </c>
      <c r="H18" s="77">
        <v>2279</v>
      </c>
      <c r="I18" s="75">
        <v>10912889.57</v>
      </c>
      <c r="J18" s="55">
        <v>2138807.66</v>
      </c>
      <c r="K18" s="56">
        <f t="shared" si="0"/>
        <v>13051697.23</v>
      </c>
      <c r="L18" s="57">
        <f t="shared" si="1"/>
        <v>5445.0134459741348</v>
      </c>
      <c r="M18" s="58">
        <v>10975638.73</v>
      </c>
      <c r="N18" s="55">
        <v>2241851.79</v>
      </c>
      <c r="O18" s="59">
        <f t="shared" si="2"/>
        <v>13217490.52</v>
      </c>
      <c r="P18" s="57">
        <f t="shared" si="3"/>
        <v>5726.8156499133447</v>
      </c>
      <c r="Q18" s="63">
        <v>11258306</v>
      </c>
      <c r="R18" s="64">
        <v>2369143</v>
      </c>
      <c r="S18" s="59">
        <f t="shared" si="4"/>
        <v>13627449</v>
      </c>
      <c r="T18" s="84">
        <f t="shared" si="5"/>
        <v>5979.5739359368145</v>
      </c>
    </row>
    <row r="19" spans="1:20" ht="15.6" x14ac:dyDescent="0.3">
      <c r="A19" s="19" t="s">
        <v>535</v>
      </c>
      <c r="B19" s="5" t="s">
        <v>15</v>
      </c>
      <c r="C19" s="5" t="s">
        <v>5</v>
      </c>
      <c r="D19" s="10" t="s">
        <v>15</v>
      </c>
      <c r="E19" s="6">
        <v>0.13800000000000001</v>
      </c>
      <c r="F19" s="79">
        <v>1160</v>
      </c>
      <c r="G19" s="26">
        <v>1090</v>
      </c>
      <c r="H19" s="77">
        <v>1142</v>
      </c>
      <c r="I19" s="75">
        <v>3580227.17</v>
      </c>
      <c r="J19" s="55">
        <v>631846.57999999996</v>
      </c>
      <c r="K19" s="56">
        <f t="shared" si="0"/>
        <v>4212073.75</v>
      </c>
      <c r="L19" s="57">
        <f t="shared" si="1"/>
        <v>3631.0980603448274</v>
      </c>
      <c r="M19" s="58">
        <v>3881719.34</v>
      </c>
      <c r="N19" s="55">
        <v>704008.55</v>
      </c>
      <c r="O19" s="59">
        <f t="shared" si="2"/>
        <v>4585727.8899999997</v>
      </c>
      <c r="P19" s="57">
        <f t="shared" si="3"/>
        <v>4207.0898073394492</v>
      </c>
      <c r="Q19" s="63">
        <v>4064650</v>
      </c>
      <c r="R19" s="64">
        <v>772415</v>
      </c>
      <c r="S19" s="59">
        <f t="shared" si="4"/>
        <v>4837065</v>
      </c>
      <c r="T19" s="84">
        <f t="shared" si="5"/>
        <v>4235.6085814360767</v>
      </c>
    </row>
    <row r="20" spans="1:20" ht="15.6" x14ac:dyDescent="0.3">
      <c r="A20" s="19" t="s">
        <v>534</v>
      </c>
      <c r="B20" s="5" t="s">
        <v>14</v>
      </c>
      <c r="C20" s="5" t="s">
        <v>5</v>
      </c>
      <c r="D20" s="10" t="s">
        <v>14</v>
      </c>
      <c r="E20" s="6">
        <v>8.8000000000000009E-2</v>
      </c>
      <c r="F20" s="79">
        <v>1451</v>
      </c>
      <c r="G20" s="26">
        <v>1452</v>
      </c>
      <c r="H20" s="77">
        <v>1425</v>
      </c>
      <c r="I20" s="75">
        <v>4731398.58</v>
      </c>
      <c r="J20" s="55">
        <v>886101.12</v>
      </c>
      <c r="K20" s="56">
        <f t="shared" si="0"/>
        <v>5617499.7000000002</v>
      </c>
      <c r="L20" s="57">
        <f t="shared" si="1"/>
        <v>3871.4677463818057</v>
      </c>
      <c r="M20" s="58">
        <v>4808476.4000000004</v>
      </c>
      <c r="N20" s="55">
        <v>913627.55</v>
      </c>
      <c r="O20" s="59">
        <f t="shared" si="2"/>
        <v>5722103.9500000002</v>
      </c>
      <c r="P20" s="57">
        <f t="shared" si="3"/>
        <v>3940.8429407713502</v>
      </c>
      <c r="Q20" s="63">
        <v>4967888</v>
      </c>
      <c r="R20" s="64">
        <v>949648</v>
      </c>
      <c r="S20" s="59">
        <f t="shared" si="4"/>
        <v>5917536</v>
      </c>
      <c r="T20" s="84">
        <f t="shared" si="5"/>
        <v>4152.6568421052634</v>
      </c>
    </row>
    <row r="21" spans="1:20" ht="15.6" x14ac:dyDescent="0.3">
      <c r="A21" s="19" t="s">
        <v>536</v>
      </c>
      <c r="B21" s="5" t="s">
        <v>16</v>
      </c>
      <c r="C21" s="5" t="s">
        <v>5</v>
      </c>
      <c r="D21" s="10" t="s">
        <v>16</v>
      </c>
      <c r="E21" s="6">
        <v>0.13500000000000001</v>
      </c>
      <c r="F21" s="79">
        <v>1170</v>
      </c>
      <c r="G21" s="26">
        <v>1138</v>
      </c>
      <c r="H21" s="77">
        <v>1131</v>
      </c>
      <c r="I21" s="75">
        <v>8321707.7300000004</v>
      </c>
      <c r="J21" s="55">
        <v>1030386.23</v>
      </c>
      <c r="K21" s="56">
        <f t="shared" si="0"/>
        <v>9352093.9600000009</v>
      </c>
      <c r="L21" s="57">
        <f t="shared" si="1"/>
        <v>7993.242700854702</v>
      </c>
      <c r="M21" s="58">
        <v>8462274.0399999991</v>
      </c>
      <c r="N21" s="55">
        <v>1072473.76</v>
      </c>
      <c r="O21" s="59">
        <f t="shared" si="2"/>
        <v>9534747.7999999989</v>
      </c>
      <c r="P21" s="57">
        <f t="shared" si="3"/>
        <v>8378.5130052724071</v>
      </c>
      <c r="Q21" s="63">
        <v>8590497</v>
      </c>
      <c r="R21" s="64">
        <v>1112608</v>
      </c>
      <c r="S21" s="59">
        <f t="shared" si="4"/>
        <v>9703105</v>
      </c>
      <c r="T21" s="84">
        <f t="shared" si="5"/>
        <v>8579.2263483642801</v>
      </c>
    </row>
    <row r="22" spans="1:20" ht="15.6" x14ac:dyDescent="0.3">
      <c r="A22" s="19" t="s">
        <v>537</v>
      </c>
      <c r="B22" s="5" t="s">
        <v>17</v>
      </c>
      <c r="C22" s="5" t="s">
        <v>5</v>
      </c>
      <c r="D22" s="10" t="s">
        <v>17</v>
      </c>
      <c r="E22" s="6">
        <v>0.16</v>
      </c>
      <c r="F22" s="79">
        <v>5083</v>
      </c>
      <c r="G22" s="26">
        <v>4798</v>
      </c>
      <c r="H22" s="77">
        <v>4801</v>
      </c>
      <c r="I22" s="75">
        <v>30278431.079999998</v>
      </c>
      <c r="J22" s="55">
        <v>4565931</v>
      </c>
      <c r="K22" s="56">
        <f t="shared" si="0"/>
        <v>34844362.079999998</v>
      </c>
      <c r="L22" s="57">
        <f t="shared" si="1"/>
        <v>6855.0781192209324</v>
      </c>
      <c r="M22" s="58">
        <v>30707168.890000001</v>
      </c>
      <c r="N22" s="55">
        <v>4761765.3600000003</v>
      </c>
      <c r="O22" s="59">
        <f t="shared" si="2"/>
        <v>35468934.25</v>
      </c>
      <c r="P22" s="57">
        <f t="shared" si="3"/>
        <v>7392.4414860358484</v>
      </c>
      <c r="Q22" s="63">
        <v>31274809</v>
      </c>
      <c r="R22" s="64">
        <v>4951448</v>
      </c>
      <c r="S22" s="59">
        <f t="shared" si="4"/>
        <v>36226257</v>
      </c>
      <c r="T22" s="84">
        <f t="shared" si="5"/>
        <v>7545.5648823161837</v>
      </c>
    </row>
    <row r="23" spans="1:20" ht="15.6" x14ac:dyDescent="0.3">
      <c r="A23" s="19" t="s">
        <v>538</v>
      </c>
      <c r="B23" s="5" t="s">
        <v>18</v>
      </c>
      <c r="C23" s="5" t="s">
        <v>5</v>
      </c>
      <c r="D23" s="10" t="s">
        <v>18</v>
      </c>
      <c r="E23" s="6">
        <v>0.16899999999999998</v>
      </c>
      <c r="F23" s="79">
        <v>2039</v>
      </c>
      <c r="G23" s="26">
        <v>2035</v>
      </c>
      <c r="H23" s="77">
        <v>2053</v>
      </c>
      <c r="I23" s="75">
        <v>11666697.1</v>
      </c>
      <c r="J23" s="55">
        <v>1605220.97</v>
      </c>
      <c r="K23" s="56">
        <f t="shared" si="0"/>
        <v>13271918.07</v>
      </c>
      <c r="L23" s="57">
        <f t="shared" si="1"/>
        <v>6509.0328935752823</v>
      </c>
      <c r="M23" s="58">
        <v>11808065.539999999</v>
      </c>
      <c r="N23" s="55">
        <v>1678113.42</v>
      </c>
      <c r="O23" s="59">
        <f t="shared" si="2"/>
        <v>13486178.959999999</v>
      </c>
      <c r="P23" s="57">
        <f t="shared" si="3"/>
        <v>6627.1149680589679</v>
      </c>
      <c r="Q23" s="63">
        <v>12289474</v>
      </c>
      <c r="R23" s="64">
        <v>1752122</v>
      </c>
      <c r="S23" s="59">
        <f t="shared" si="4"/>
        <v>14041596</v>
      </c>
      <c r="T23" s="84">
        <f t="shared" si="5"/>
        <v>6839.5499269361908</v>
      </c>
    </row>
    <row r="24" spans="1:20" ht="15.6" x14ac:dyDescent="0.3">
      <c r="A24" s="19" t="s">
        <v>539</v>
      </c>
      <c r="B24" s="5" t="s">
        <v>19</v>
      </c>
      <c r="C24" s="5" t="s">
        <v>5</v>
      </c>
      <c r="D24" s="10" t="s">
        <v>19</v>
      </c>
      <c r="E24" s="6">
        <v>0.184</v>
      </c>
      <c r="F24" s="79">
        <v>194</v>
      </c>
      <c r="G24" s="26">
        <v>188</v>
      </c>
      <c r="H24" s="77">
        <v>176</v>
      </c>
      <c r="I24" s="75">
        <v>1478737.02</v>
      </c>
      <c r="J24" s="55">
        <v>144561.03</v>
      </c>
      <c r="K24" s="56">
        <f t="shared" si="0"/>
        <v>1623298.05</v>
      </c>
      <c r="L24" s="57">
        <f t="shared" si="1"/>
        <v>8367.5157216494845</v>
      </c>
      <c r="M24" s="58">
        <v>1491526.73</v>
      </c>
      <c r="N24" s="55">
        <v>146127.9</v>
      </c>
      <c r="O24" s="59">
        <f t="shared" si="2"/>
        <v>1637654.63</v>
      </c>
      <c r="P24" s="57">
        <f t="shared" si="3"/>
        <v>8710.928882978722</v>
      </c>
      <c r="Q24" s="63">
        <v>1526168</v>
      </c>
      <c r="R24" s="64">
        <v>140922</v>
      </c>
      <c r="S24" s="59">
        <f t="shared" si="4"/>
        <v>1667090</v>
      </c>
      <c r="T24" s="84">
        <f t="shared" si="5"/>
        <v>9472.1022727272721</v>
      </c>
    </row>
    <row r="25" spans="1:20" ht="15.6" x14ac:dyDescent="0.3">
      <c r="A25" s="19" t="s">
        <v>540</v>
      </c>
      <c r="B25" s="5" t="s">
        <v>20</v>
      </c>
      <c r="C25" s="5" t="s">
        <v>5</v>
      </c>
      <c r="D25" s="10" t="s">
        <v>20</v>
      </c>
      <c r="E25" s="6">
        <v>8.4000000000000005E-2</v>
      </c>
      <c r="F25" s="79">
        <v>520</v>
      </c>
      <c r="G25" s="26">
        <v>518</v>
      </c>
      <c r="H25" s="77">
        <v>487</v>
      </c>
      <c r="I25" s="75">
        <v>4296896.16</v>
      </c>
      <c r="J25" s="55">
        <v>566550.88</v>
      </c>
      <c r="K25" s="56">
        <f t="shared" si="0"/>
        <v>4863447.04</v>
      </c>
      <c r="L25" s="57">
        <f t="shared" si="1"/>
        <v>9352.7827692307692</v>
      </c>
      <c r="M25" s="58">
        <v>4309261.55</v>
      </c>
      <c r="N25" s="55">
        <v>575210.76</v>
      </c>
      <c r="O25" s="59">
        <f t="shared" si="2"/>
        <v>4884472.3099999996</v>
      </c>
      <c r="P25" s="57">
        <f t="shared" si="3"/>
        <v>9429.4832239382231</v>
      </c>
      <c r="Q25" s="63">
        <v>4322387</v>
      </c>
      <c r="R25" s="64">
        <v>583862</v>
      </c>
      <c r="S25" s="59">
        <f t="shared" si="4"/>
        <v>4906249</v>
      </c>
      <c r="T25" s="84">
        <f t="shared" si="5"/>
        <v>10074.433264887064</v>
      </c>
    </row>
    <row r="26" spans="1:20" ht="15.6" x14ac:dyDescent="0.3">
      <c r="A26" s="19" t="s">
        <v>541</v>
      </c>
      <c r="B26" s="5" t="s">
        <v>21</v>
      </c>
      <c r="C26" s="5" t="s">
        <v>5</v>
      </c>
      <c r="D26" s="10" t="s">
        <v>21</v>
      </c>
      <c r="E26" s="6">
        <v>4.0999999999999995E-2</v>
      </c>
      <c r="F26" s="79">
        <v>4953</v>
      </c>
      <c r="G26" s="26">
        <v>4934</v>
      </c>
      <c r="H26" s="77">
        <v>5062</v>
      </c>
      <c r="I26" s="75">
        <v>15240089.25</v>
      </c>
      <c r="J26" s="55">
        <v>2586069.5099999998</v>
      </c>
      <c r="K26" s="56">
        <f t="shared" si="0"/>
        <v>17826158.759999998</v>
      </c>
      <c r="L26" s="57">
        <f t="shared" si="1"/>
        <v>3599.0629436705021</v>
      </c>
      <c r="M26" s="58">
        <v>15484561.82</v>
      </c>
      <c r="N26" s="55">
        <v>2714831.18</v>
      </c>
      <c r="O26" s="59">
        <f t="shared" si="2"/>
        <v>18199393</v>
      </c>
      <c r="P26" s="57">
        <f t="shared" si="3"/>
        <v>3688.567693554925</v>
      </c>
      <c r="Q26" s="63">
        <v>15781900</v>
      </c>
      <c r="R26" s="64">
        <v>2849475</v>
      </c>
      <c r="S26" s="59">
        <f t="shared" si="4"/>
        <v>18631375</v>
      </c>
      <c r="T26" s="84">
        <f t="shared" si="5"/>
        <v>3680.6351244567363</v>
      </c>
    </row>
    <row r="27" spans="1:20" ht="15.6" x14ac:dyDescent="0.3">
      <c r="A27" s="19" t="s">
        <v>542</v>
      </c>
      <c r="B27" s="5" t="s">
        <v>22</v>
      </c>
      <c r="C27" s="5" t="s">
        <v>5</v>
      </c>
      <c r="D27" s="10" t="s">
        <v>22</v>
      </c>
      <c r="E27" s="6">
        <v>3.7000000000000005E-2</v>
      </c>
      <c r="F27" s="79">
        <v>1799</v>
      </c>
      <c r="G27" s="26">
        <v>1853</v>
      </c>
      <c r="H27" s="77">
        <v>1895</v>
      </c>
      <c r="I27" s="75">
        <v>2584647.6</v>
      </c>
      <c r="J27" s="55">
        <v>725183.92</v>
      </c>
      <c r="K27" s="56">
        <f t="shared" si="0"/>
        <v>3309831.52</v>
      </c>
      <c r="L27" s="57">
        <f t="shared" si="1"/>
        <v>1839.81740967204</v>
      </c>
      <c r="M27" s="58">
        <v>2649627.1</v>
      </c>
      <c r="N27" s="55">
        <v>724355.93</v>
      </c>
      <c r="O27" s="59">
        <f t="shared" si="2"/>
        <v>3373983.0300000003</v>
      </c>
      <c r="P27" s="57">
        <f t="shared" si="3"/>
        <v>1820.8219266055048</v>
      </c>
      <c r="Q27" s="63">
        <v>2826785</v>
      </c>
      <c r="R27" s="64">
        <v>742252</v>
      </c>
      <c r="S27" s="59">
        <f t="shared" si="4"/>
        <v>3569037</v>
      </c>
      <c r="T27" s="84">
        <f t="shared" si="5"/>
        <v>1883.3968337730871</v>
      </c>
    </row>
    <row r="28" spans="1:20" ht="15.6" x14ac:dyDescent="0.3">
      <c r="A28" s="19" t="s">
        <v>859</v>
      </c>
      <c r="B28" s="5" t="s">
        <v>342</v>
      </c>
      <c r="C28" s="5" t="s">
        <v>5</v>
      </c>
      <c r="D28" s="10" t="s">
        <v>342</v>
      </c>
      <c r="E28" s="6">
        <v>3.3000000000000002E-2</v>
      </c>
      <c r="F28" s="79">
        <v>4614</v>
      </c>
      <c r="G28" s="26">
        <v>4474</v>
      </c>
      <c r="H28" s="77">
        <v>4550</v>
      </c>
      <c r="I28" s="75">
        <v>5270522.01</v>
      </c>
      <c r="J28" s="55">
        <v>1672780.38</v>
      </c>
      <c r="K28" s="56">
        <f t="shared" si="0"/>
        <v>6943302.3899999997</v>
      </c>
      <c r="L28" s="57">
        <f t="shared" si="1"/>
        <v>1504.833634590377</v>
      </c>
      <c r="M28" s="58">
        <v>5455196.29</v>
      </c>
      <c r="N28" s="55">
        <v>1733890.68</v>
      </c>
      <c r="O28" s="59">
        <f t="shared" si="2"/>
        <v>7189086.9699999997</v>
      </c>
      <c r="P28" s="57">
        <f t="shared" si="3"/>
        <v>1606.8589561913277</v>
      </c>
      <c r="Q28" s="63">
        <v>5600979</v>
      </c>
      <c r="R28" s="64">
        <v>1785511</v>
      </c>
      <c r="S28" s="59">
        <f t="shared" si="4"/>
        <v>7386490</v>
      </c>
      <c r="T28" s="84">
        <f t="shared" si="5"/>
        <v>1623.4043956043956</v>
      </c>
    </row>
    <row r="29" spans="1:20" ht="15.6" x14ac:dyDescent="0.3">
      <c r="A29" s="19" t="s">
        <v>543</v>
      </c>
      <c r="B29" s="5" t="s">
        <v>23</v>
      </c>
      <c r="C29" s="5" t="s">
        <v>5</v>
      </c>
      <c r="D29" s="10" t="s">
        <v>23</v>
      </c>
      <c r="E29" s="6">
        <v>0.1</v>
      </c>
      <c r="F29" s="79">
        <v>1580</v>
      </c>
      <c r="G29" s="26">
        <v>1528</v>
      </c>
      <c r="H29" s="77">
        <v>1513</v>
      </c>
      <c r="I29" s="75">
        <v>8293275.4500000002</v>
      </c>
      <c r="J29" s="55">
        <v>1287719.47</v>
      </c>
      <c r="K29" s="56">
        <f t="shared" si="0"/>
        <v>9580994.9199999999</v>
      </c>
      <c r="L29" s="57">
        <f t="shared" si="1"/>
        <v>6063.9208354430375</v>
      </c>
      <c r="M29" s="58">
        <v>8366257.7800000003</v>
      </c>
      <c r="N29" s="55">
        <v>1331822.67</v>
      </c>
      <c r="O29" s="59">
        <f t="shared" si="2"/>
        <v>9698080.4499999993</v>
      </c>
      <c r="P29" s="57">
        <f t="shared" si="3"/>
        <v>6346.9112892670155</v>
      </c>
      <c r="Q29" s="63">
        <v>8559408</v>
      </c>
      <c r="R29" s="64">
        <v>1370952</v>
      </c>
      <c r="S29" s="59">
        <f t="shared" si="4"/>
        <v>9930360</v>
      </c>
      <c r="T29" s="84">
        <f t="shared" si="5"/>
        <v>6563.3575677461995</v>
      </c>
    </row>
    <row r="30" spans="1:20" ht="15.6" x14ac:dyDescent="0.3">
      <c r="A30" s="19" t="s">
        <v>544</v>
      </c>
      <c r="B30" s="5" t="s">
        <v>24</v>
      </c>
      <c r="C30" s="5" t="s">
        <v>5</v>
      </c>
      <c r="D30" s="10" t="s">
        <v>24</v>
      </c>
      <c r="E30" s="6">
        <v>0.10099999999999999</v>
      </c>
      <c r="F30" s="79">
        <v>4364</v>
      </c>
      <c r="G30" s="26">
        <v>4466</v>
      </c>
      <c r="H30" s="77">
        <v>4435</v>
      </c>
      <c r="I30" s="75">
        <v>9870188.7400000002</v>
      </c>
      <c r="J30" s="55">
        <v>2694378.23</v>
      </c>
      <c r="K30" s="56">
        <f t="shared" si="0"/>
        <v>12564566.970000001</v>
      </c>
      <c r="L30" s="57">
        <f t="shared" si="1"/>
        <v>2879.1400022914759</v>
      </c>
      <c r="M30" s="58">
        <v>10212692.699999999</v>
      </c>
      <c r="N30" s="55">
        <v>2805204.46</v>
      </c>
      <c r="O30" s="59">
        <f t="shared" si="2"/>
        <v>13017897.16</v>
      </c>
      <c r="P30" s="57">
        <f t="shared" si="3"/>
        <v>2914.8896462158532</v>
      </c>
      <c r="Q30" s="63">
        <v>10760635</v>
      </c>
      <c r="R30" s="64">
        <v>2898175</v>
      </c>
      <c r="S30" s="59">
        <f t="shared" si="4"/>
        <v>13658810</v>
      </c>
      <c r="T30" s="84">
        <f t="shared" si="5"/>
        <v>3079.7767756482526</v>
      </c>
    </row>
    <row r="31" spans="1:20" ht="15.6" x14ac:dyDescent="0.3">
      <c r="A31" s="19" t="s">
        <v>545</v>
      </c>
      <c r="B31" s="5" t="s">
        <v>25</v>
      </c>
      <c r="C31" s="5" t="s">
        <v>5</v>
      </c>
      <c r="D31" s="10" t="s">
        <v>25</v>
      </c>
      <c r="E31" s="6">
        <v>7.4999999999999997E-2</v>
      </c>
      <c r="F31" s="79">
        <v>2973</v>
      </c>
      <c r="G31" s="26">
        <v>2755</v>
      </c>
      <c r="H31" s="77">
        <v>2771</v>
      </c>
      <c r="I31" s="75">
        <v>9738248.3499999996</v>
      </c>
      <c r="J31" s="55">
        <v>2005852.95</v>
      </c>
      <c r="K31" s="56">
        <f t="shared" si="0"/>
        <v>11744101.299999999</v>
      </c>
      <c r="L31" s="57">
        <f t="shared" si="1"/>
        <v>3950.2527077026571</v>
      </c>
      <c r="M31" s="58">
        <v>9859040.9800000004</v>
      </c>
      <c r="N31" s="55">
        <v>2068118.98</v>
      </c>
      <c r="O31" s="59">
        <f t="shared" si="2"/>
        <v>11927159.960000001</v>
      </c>
      <c r="P31" s="57">
        <f t="shared" si="3"/>
        <v>4329.2776624319422</v>
      </c>
      <c r="Q31" s="63">
        <v>10340493</v>
      </c>
      <c r="R31" s="64">
        <v>2197594</v>
      </c>
      <c r="S31" s="59">
        <f t="shared" si="4"/>
        <v>12538087</v>
      </c>
      <c r="T31" s="84">
        <f t="shared" si="5"/>
        <v>4524.7517141826056</v>
      </c>
    </row>
    <row r="32" spans="1:20" ht="15.6" x14ac:dyDescent="0.3">
      <c r="A32" s="19" t="s">
        <v>546</v>
      </c>
      <c r="B32" s="5" t="s">
        <v>26</v>
      </c>
      <c r="C32" s="5" t="s">
        <v>5</v>
      </c>
      <c r="D32" s="10" t="s">
        <v>26</v>
      </c>
      <c r="E32" s="6">
        <v>7.8E-2</v>
      </c>
      <c r="F32" s="79">
        <v>2005</v>
      </c>
      <c r="G32" s="26">
        <v>1972</v>
      </c>
      <c r="H32" s="77">
        <v>2008</v>
      </c>
      <c r="I32" s="75">
        <v>5602766.1399999997</v>
      </c>
      <c r="J32" s="55">
        <v>1087740.23</v>
      </c>
      <c r="K32" s="56">
        <f t="shared" si="0"/>
        <v>6690506.3699999992</v>
      </c>
      <c r="L32" s="57">
        <f t="shared" si="1"/>
        <v>3336.910907730673</v>
      </c>
      <c r="M32" s="58">
        <v>5732771.9100000001</v>
      </c>
      <c r="N32" s="55">
        <v>1138982.48</v>
      </c>
      <c r="O32" s="59">
        <f t="shared" si="2"/>
        <v>6871754.3900000006</v>
      </c>
      <c r="P32" s="57">
        <f t="shared" si="3"/>
        <v>3484.662469574037</v>
      </c>
      <c r="Q32" s="63">
        <v>5989533</v>
      </c>
      <c r="R32" s="64">
        <v>1150135</v>
      </c>
      <c r="S32" s="59">
        <f t="shared" si="4"/>
        <v>7139668</v>
      </c>
      <c r="T32" s="84">
        <f t="shared" si="5"/>
        <v>3555.6115537848605</v>
      </c>
    </row>
    <row r="33" spans="1:20" ht="15.6" x14ac:dyDescent="0.3">
      <c r="A33" s="19" t="s">
        <v>547</v>
      </c>
      <c r="B33" s="5" t="s">
        <v>27</v>
      </c>
      <c r="C33" s="5" t="s">
        <v>5</v>
      </c>
      <c r="D33" s="10" t="s">
        <v>27</v>
      </c>
      <c r="E33" s="6">
        <v>0.126</v>
      </c>
      <c r="F33" s="79">
        <v>1780</v>
      </c>
      <c r="G33" s="26">
        <v>1705</v>
      </c>
      <c r="H33" s="77">
        <v>1715</v>
      </c>
      <c r="I33" s="75">
        <v>7594745.4800000004</v>
      </c>
      <c r="J33" s="55">
        <v>1342906.46</v>
      </c>
      <c r="K33" s="56">
        <f t="shared" si="0"/>
        <v>8937651.9400000013</v>
      </c>
      <c r="L33" s="57">
        <f t="shared" si="1"/>
        <v>5021.1527752808997</v>
      </c>
      <c r="M33" s="58">
        <v>7700323.9699999997</v>
      </c>
      <c r="N33" s="55">
        <v>1364192.02</v>
      </c>
      <c r="O33" s="59">
        <f t="shared" si="2"/>
        <v>9064515.9900000002</v>
      </c>
      <c r="P33" s="57">
        <f t="shared" si="3"/>
        <v>5316.4316656891497</v>
      </c>
      <c r="Q33" s="63">
        <v>7876840</v>
      </c>
      <c r="R33" s="64">
        <v>1391549</v>
      </c>
      <c r="S33" s="59">
        <f t="shared" si="4"/>
        <v>9268389</v>
      </c>
      <c r="T33" s="84">
        <f t="shared" si="5"/>
        <v>5404.3084548104953</v>
      </c>
    </row>
    <row r="34" spans="1:20" ht="15.6" x14ac:dyDescent="0.3">
      <c r="A34" s="19" t="s">
        <v>548</v>
      </c>
      <c r="B34" s="5" t="s">
        <v>28</v>
      </c>
      <c r="C34" s="5" t="s">
        <v>5</v>
      </c>
      <c r="D34" s="10" t="s">
        <v>28</v>
      </c>
      <c r="E34" s="6">
        <v>0.128</v>
      </c>
      <c r="F34" s="79">
        <v>2418</v>
      </c>
      <c r="G34" s="26">
        <v>2330</v>
      </c>
      <c r="H34" s="77">
        <v>2365</v>
      </c>
      <c r="I34" s="75">
        <v>9761379.6099999994</v>
      </c>
      <c r="J34" s="55">
        <v>1641794.3</v>
      </c>
      <c r="K34" s="56">
        <f t="shared" si="0"/>
        <v>11403173.91</v>
      </c>
      <c r="L34" s="57">
        <f t="shared" si="1"/>
        <v>4715.9528163771711</v>
      </c>
      <c r="M34" s="58">
        <v>9848518.9700000007</v>
      </c>
      <c r="N34" s="55">
        <v>1693770.64</v>
      </c>
      <c r="O34" s="59">
        <f t="shared" si="2"/>
        <v>11542289.610000001</v>
      </c>
      <c r="P34" s="57">
        <f t="shared" si="3"/>
        <v>4953.7723648068677</v>
      </c>
      <c r="Q34" s="63">
        <v>9985830</v>
      </c>
      <c r="R34" s="64">
        <v>1736420</v>
      </c>
      <c r="S34" s="59">
        <f t="shared" si="4"/>
        <v>11722250</v>
      </c>
      <c r="T34" s="84">
        <f t="shared" si="5"/>
        <v>4956.5539112050737</v>
      </c>
    </row>
    <row r="35" spans="1:20" ht="15.6" x14ac:dyDescent="0.3">
      <c r="A35" s="19" t="s">
        <v>549</v>
      </c>
      <c r="B35" s="5" t="s">
        <v>29</v>
      </c>
      <c r="C35" s="5" t="s">
        <v>5</v>
      </c>
      <c r="D35" s="10" t="s">
        <v>29</v>
      </c>
      <c r="E35" s="6">
        <v>7.6999999999999999E-2</v>
      </c>
      <c r="F35" s="79">
        <v>2636</v>
      </c>
      <c r="G35" s="26">
        <v>2664</v>
      </c>
      <c r="H35" s="77">
        <v>2646</v>
      </c>
      <c r="I35" s="75">
        <v>8456657.4399999995</v>
      </c>
      <c r="J35" s="55">
        <v>1753538.5</v>
      </c>
      <c r="K35" s="56">
        <f t="shared" si="0"/>
        <v>10210195.939999999</v>
      </c>
      <c r="L35" s="57">
        <f t="shared" si="1"/>
        <v>3873.3672003034899</v>
      </c>
      <c r="M35" s="58">
        <v>8606514.2899999991</v>
      </c>
      <c r="N35" s="55">
        <v>1848063.76</v>
      </c>
      <c r="O35" s="59">
        <f t="shared" si="2"/>
        <v>10454578.049999999</v>
      </c>
      <c r="P35" s="57">
        <f t="shared" si="3"/>
        <v>3924.3911599099097</v>
      </c>
      <c r="Q35" s="63">
        <v>8845228</v>
      </c>
      <c r="R35" s="64">
        <v>1889267</v>
      </c>
      <c r="S35" s="59">
        <f t="shared" si="4"/>
        <v>10734495</v>
      </c>
      <c r="T35" s="84">
        <f t="shared" si="5"/>
        <v>4056.87641723356</v>
      </c>
    </row>
    <row r="36" spans="1:20" ht="15.6" x14ac:dyDescent="0.3">
      <c r="A36" s="19" t="s">
        <v>550</v>
      </c>
      <c r="B36" s="5" t="s">
        <v>30</v>
      </c>
      <c r="C36" s="5" t="s">
        <v>5</v>
      </c>
      <c r="D36" s="10" t="s">
        <v>30</v>
      </c>
      <c r="E36" s="6">
        <v>0.111</v>
      </c>
      <c r="F36" s="79">
        <v>1272</v>
      </c>
      <c r="G36" s="26">
        <v>1212</v>
      </c>
      <c r="H36" s="77">
        <v>1201</v>
      </c>
      <c r="I36" s="75">
        <v>6936167.04</v>
      </c>
      <c r="J36" s="55">
        <v>786811.7</v>
      </c>
      <c r="K36" s="56">
        <f t="shared" si="0"/>
        <v>7722978.7400000002</v>
      </c>
      <c r="L36" s="57">
        <f t="shared" si="1"/>
        <v>6071.524166666667</v>
      </c>
      <c r="M36" s="58">
        <v>6971266.79</v>
      </c>
      <c r="N36" s="55">
        <v>810075.78</v>
      </c>
      <c r="O36" s="59">
        <f t="shared" si="2"/>
        <v>7781342.5700000003</v>
      </c>
      <c r="P36" s="57">
        <f t="shared" si="3"/>
        <v>6420.2496452145215</v>
      </c>
      <c r="Q36" s="63">
        <v>7149084</v>
      </c>
      <c r="R36" s="64">
        <v>834855</v>
      </c>
      <c r="S36" s="59">
        <f t="shared" si="4"/>
        <v>7983939</v>
      </c>
      <c r="T36" s="84">
        <f t="shared" si="5"/>
        <v>6647.7427144046624</v>
      </c>
    </row>
    <row r="37" spans="1:20" ht="15.6" x14ac:dyDescent="0.3">
      <c r="A37" s="19" t="s">
        <v>551</v>
      </c>
      <c r="B37" s="5" t="s">
        <v>31</v>
      </c>
      <c r="C37" s="5" t="s">
        <v>5</v>
      </c>
      <c r="D37" s="10" t="s">
        <v>31</v>
      </c>
      <c r="E37" s="6">
        <v>0.13500000000000001</v>
      </c>
      <c r="F37" s="79">
        <v>6505</v>
      </c>
      <c r="G37" s="26">
        <v>6255</v>
      </c>
      <c r="H37" s="77">
        <v>6267</v>
      </c>
      <c r="I37" s="75">
        <v>12830549.609999999</v>
      </c>
      <c r="J37" s="55">
        <v>4330448.6399999997</v>
      </c>
      <c r="K37" s="56">
        <f t="shared" si="0"/>
        <v>17160998.25</v>
      </c>
      <c r="L37" s="57">
        <f t="shared" si="1"/>
        <v>2638.1242505764794</v>
      </c>
      <c r="M37" s="58">
        <v>13710934.390000001</v>
      </c>
      <c r="N37" s="55">
        <v>4496432.01</v>
      </c>
      <c r="O37" s="59">
        <f t="shared" si="2"/>
        <v>18207366.399999999</v>
      </c>
      <c r="P37" s="57">
        <f t="shared" si="3"/>
        <v>2910.849944044764</v>
      </c>
      <c r="Q37" s="63">
        <v>15196026</v>
      </c>
      <c r="R37" s="64">
        <v>4663009</v>
      </c>
      <c r="S37" s="59">
        <f t="shared" si="4"/>
        <v>19859035</v>
      </c>
      <c r="T37" s="84">
        <f t="shared" si="5"/>
        <v>3168.82639221318</v>
      </c>
    </row>
    <row r="38" spans="1:20" ht="15.6" x14ac:dyDescent="0.3">
      <c r="A38" s="19" t="s">
        <v>553</v>
      </c>
      <c r="B38" s="5" t="s">
        <v>33</v>
      </c>
      <c r="C38" s="5" t="s">
        <v>5</v>
      </c>
      <c r="D38" s="10" t="s">
        <v>33</v>
      </c>
      <c r="E38" s="6">
        <v>0.18</v>
      </c>
      <c r="F38" s="79">
        <v>1138</v>
      </c>
      <c r="G38" s="26">
        <v>1069</v>
      </c>
      <c r="H38" s="77">
        <v>1069</v>
      </c>
      <c r="I38" s="75">
        <v>6329029.29</v>
      </c>
      <c r="J38" s="55">
        <v>790756.12</v>
      </c>
      <c r="K38" s="56">
        <f t="shared" si="0"/>
        <v>7119785.4100000001</v>
      </c>
      <c r="L38" s="57">
        <f t="shared" si="1"/>
        <v>6256.4019420035147</v>
      </c>
      <c r="M38" s="58">
        <v>6444372.1900000004</v>
      </c>
      <c r="N38" s="55">
        <v>823703.63</v>
      </c>
      <c r="O38" s="59">
        <f t="shared" si="2"/>
        <v>7268075.8200000003</v>
      </c>
      <c r="P38" s="57">
        <f t="shared" si="3"/>
        <v>6798.9483816651082</v>
      </c>
      <c r="Q38" s="63">
        <v>6481205</v>
      </c>
      <c r="R38" s="64">
        <v>844903</v>
      </c>
      <c r="S38" s="59">
        <f t="shared" si="4"/>
        <v>7326108</v>
      </c>
      <c r="T38" s="84">
        <f t="shared" si="5"/>
        <v>6853.2347988774554</v>
      </c>
    </row>
    <row r="39" spans="1:20" ht="15.6" x14ac:dyDescent="0.3">
      <c r="A39" s="19" t="s">
        <v>552</v>
      </c>
      <c r="B39" s="5" t="s">
        <v>32</v>
      </c>
      <c r="C39" s="5" t="s">
        <v>5</v>
      </c>
      <c r="D39" s="10" t="s">
        <v>32</v>
      </c>
      <c r="E39" s="6">
        <v>0.125</v>
      </c>
      <c r="F39" s="79">
        <v>644</v>
      </c>
      <c r="G39" s="26">
        <v>653</v>
      </c>
      <c r="H39" s="77">
        <v>635</v>
      </c>
      <c r="I39" s="75">
        <v>3376335.06</v>
      </c>
      <c r="J39" s="55">
        <v>462643.41</v>
      </c>
      <c r="K39" s="56">
        <f t="shared" si="0"/>
        <v>3838978.47</v>
      </c>
      <c r="L39" s="57">
        <f t="shared" si="1"/>
        <v>5961.1466925465838</v>
      </c>
      <c r="M39" s="58">
        <v>3416135.89</v>
      </c>
      <c r="N39" s="55">
        <v>477577.87</v>
      </c>
      <c r="O39" s="59">
        <f t="shared" si="2"/>
        <v>3893713.7600000002</v>
      </c>
      <c r="P39" s="57">
        <f t="shared" si="3"/>
        <v>5962.8082082695255</v>
      </c>
      <c r="Q39" s="63">
        <v>3481486</v>
      </c>
      <c r="R39" s="64">
        <v>431161</v>
      </c>
      <c r="S39" s="59">
        <f t="shared" si="4"/>
        <v>3912647</v>
      </c>
      <c r="T39" s="84">
        <f t="shared" si="5"/>
        <v>6161.6488188976382</v>
      </c>
    </row>
    <row r="40" spans="1:20" ht="15.6" x14ac:dyDescent="0.3">
      <c r="A40" s="19" t="s">
        <v>554</v>
      </c>
      <c r="B40" s="5" t="s">
        <v>34</v>
      </c>
      <c r="C40" s="5" t="s">
        <v>5</v>
      </c>
      <c r="D40" s="10" t="s">
        <v>34</v>
      </c>
      <c r="E40" s="6">
        <v>0.153</v>
      </c>
      <c r="F40" s="79">
        <v>719</v>
      </c>
      <c r="G40" s="26">
        <v>725</v>
      </c>
      <c r="H40" s="77">
        <v>722</v>
      </c>
      <c r="I40" s="75">
        <v>5234240.8499999996</v>
      </c>
      <c r="J40" s="55">
        <v>556536.54</v>
      </c>
      <c r="K40" s="56">
        <f t="shared" si="0"/>
        <v>5790777.3899999997</v>
      </c>
      <c r="L40" s="57">
        <f t="shared" si="1"/>
        <v>8053.9323922114045</v>
      </c>
      <c r="M40" s="58">
        <v>5251776.0199999996</v>
      </c>
      <c r="N40" s="55">
        <v>567777.26</v>
      </c>
      <c r="O40" s="59">
        <f t="shared" si="2"/>
        <v>5819553.2799999993</v>
      </c>
      <c r="P40" s="57">
        <f t="shared" si="3"/>
        <v>8026.9700413793098</v>
      </c>
      <c r="Q40" s="63">
        <v>5309015</v>
      </c>
      <c r="R40" s="64">
        <v>576786</v>
      </c>
      <c r="S40" s="59">
        <f t="shared" si="4"/>
        <v>5885801</v>
      </c>
      <c r="T40" s="84">
        <f t="shared" si="5"/>
        <v>8152.0789473684208</v>
      </c>
    </row>
    <row r="41" spans="1:20" ht="15.6" x14ac:dyDescent="0.3">
      <c r="A41" s="19" t="s">
        <v>555</v>
      </c>
      <c r="B41" s="5" t="s">
        <v>35</v>
      </c>
      <c r="C41" s="5" t="s">
        <v>5</v>
      </c>
      <c r="D41" s="10" t="s">
        <v>35</v>
      </c>
      <c r="E41" s="6">
        <v>8.5999999999999993E-2</v>
      </c>
      <c r="F41" s="79">
        <v>1921</v>
      </c>
      <c r="G41" s="26">
        <v>1786</v>
      </c>
      <c r="H41" s="77">
        <v>1763</v>
      </c>
      <c r="I41" s="75">
        <v>6215548.3499999996</v>
      </c>
      <c r="J41" s="55">
        <v>1150647.3400000001</v>
      </c>
      <c r="K41" s="56">
        <f t="shared" si="0"/>
        <v>7366195.6899999995</v>
      </c>
      <c r="L41" s="57">
        <f t="shared" si="1"/>
        <v>3834.5630869338884</v>
      </c>
      <c r="M41" s="58">
        <v>6337434.6799999997</v>
      </c>
      <c r="N41" s="55">
        <v>1191805.6200000001</v>
      </c>
      <c r="O41" s="59">
        <f t="shared" si="2"/>
        <v>7529240.2999999998</v>
      </c>
      <c r="P41" s="57">
        <f t="shared" si="3"/>
        <v>4215.7000559910412</v>
      </c>
      <c r="Q41" s="63">
        <v>6456403</v>
      </c>
      <c r="R41" s="64">
        <v>1214341</v>
      </c>
      <c r="S41" s="59">
        <f t="shared" si="4"/>
        <v>7670744</v>
      </c>
      <c r="T41" s="84">
        <f t="shared" si="5"/>
        <v>4350.9608621667612</v>
      </c>
    </row>
    <row r="42" spans="1:20" ht="15.6" x14ac:dyDescent="0.3">
      <c r="A42" s="19" t="s">
        <v>556</v>
      </c>
      <c r="B42" s="5" t="s">
        <v>36</v>
      </c>
      <c r="C42" s="5" t="s">
        <v>5</v>
      </c>
      <c r="D42" s="10" t="s">
        <v>36</v>
      </c>
      <c r="E42" s="6">
        <v>0.18</v>
      </c>
      <c r="F42" s="79">
        <v>2781</v>
      </c>
      <c r="G42" s="26">
        <v>2636</v>
      </c>
      <c r="H42" s="77">
        <v>2600</v>
      </c>
      <c r="I42" s="75">
        <v>14794423.99</v>
      </c>
      <c r="J42" s="55">
        <v>2271138.39</v>
      </c>
      <c r="K42" s="56">
        <f t="shared" si="0"/>
        <v>17065562.379999999</v>
      </c>
      <c r="L42" s="57">
        <f t="shared" si="1"/>
        <v>6136.4841352031635</v>
      </c>
      <c r="M42" s="58">
        <v>15022530.73</v>
      </c>
      <c r="N42" s="55">
        <v>2321950.09</v>
      </c>
      <c r="O42" s="59">
        <f t="shared" si="2"/>
        <v>17344480.82</v>
      </c>
      <c r="P42" s="57">
        <f t="shared" si="3"/>
        <v>6579.8485660091046</v>
      </c>
      <c r="Q42" s="63">
        <v>15281771</v>
      </c>
      <c r="R42" s="64">
        <v>2377226</v>
      </c>
      <c r="S42" s="59">
        <f t="shared" si="4"/>
        <v>17658997</v>
      </c>
      <c r="T42" s="84">
        <f t="shared" si="5"/>
        <v>6791.9219230769231</v>
      </c>
    </row>
    <row r="43" spans="1:20" ht="15.6" x14ac:dyDescent="0.3">
      <c r="A43" s="19" t="s">
        <v>557</v>
      </c>
      <c r="B43" s="5" t="s">
        <v>37</v>
      </c>
      <c r="C43" s="5" t="s">
        <v>5</v>
      </c>
      <c r="D43" s="10" t="s">
        <v>37</v>
      </c>
      <c r="E43" s="6">
        <v>4.8000000000000001E-2</v>
      </c>
      <c r="F43" s="79">
        <v>4065</v>
      </c>
      <c r="G43" s="26">
        <v>3902</v>
      </c>
      <c r="H43" s="77">
        <v>3899</v>
      </c>
      <c r="I43" s="75">
        <v>9134302.2799999993</v>
      </c>
      <c r="J43" s="55">
        <v>2624475.84</v>
      </c>
      <c r="K43" s="56">
        <f t="shared" si="0"/>
        <v>11758778.119999999</v>
      </c>
      <c r="L43" s="57">
        <f t="shared" si="1"/>
        <v>2892.6883444034438</v>
      </c>
      <c r="M43" s="58">
        <v>9270470.9199999999</v>
      </c>
      <c r="N43" s="55">
        <v>2715148.63</v>
      </c>
      <c r="O43" s="59">
        <f t="shared" si="2"/>
        <v>11985619.550000001</v>
      </c>
      <c r="P43" s="57">
        <f t="shared" si="3"/>
        <v>3071.660571501794</v>
      </c>
      <c r="Q43" s="63">
        <v>9411270</v>
      </c>
      <c r="R43" s="64">
        <v>2788408</v>
      </c>
      <c r="S43" s="59">
        <f t="shared" si="4"/>
        <v>12199678</v>
      </c>
      <c r="T43" s="84">
        <f t="shared" si="5"/>
        <v>3128.9248525262888</v>
      </c>
    </row>
    <row r="44" spans="1:20" ht="15.6" x14ac:dyDescent="0.3">
      <c r="A44" s="19" t="s">
        <v>558</v>
      </c>
      <c r="B44" s="5" t="s">
        <v>38</v>
      </c>
      <c r="C44" s="5" t="s">
        <v>5</v>
      </c>
      <c r="D44" s="10" t="s">
        <v>38</v>
      </c>
      <c r="E44" s="6">
        <v>0.126</v>
      </c>
      <c r="F44" s="79">
        <v>13644</v>
      </c>
      <c r="G44" s="26">
        <v>13005</v>
      </c>
      <c r="H44" s="77">
        <v>13034</v>
      </c>
      <c r="I44" s="75">
        <v>32610102.140000001</v>
      </c>
      <c r="J44" s="55">
        <v>7574549.3099999996</v>
      </c>
      <c r="K44" s="56">
        <f t="shared" si="0"/>
        <v>40184651.450000003</v>
      </c>
      <c r="L44" s="57">
        <f t="shared" si="1"/>
        <v>2945.2251136030491</v>
      </c>
      <c r="M44" s="58">
        <v>33971836.509999998</v>
      </c>
      <c r="N44" s="55">
        <v>8028193.1299999999</v>
      </c>
      <c r="O44" s="59">
        <f t="shared" si="2"/>
        <v>42000029.640000001</v>
      </c>
      <c r="P44" s="57">
        <f t="shared" si="3"/>
        <v>3229.529384083045</v>
      </c>
      <c r="Q44" s="63">
        <v>37681104</v>
      </c>
      <c r="R44" s="64">
        <v>8380722</v>
      </c>
      <c r="S44" s="59">
        <f t="shared" si="4"/>
        <v>46061826</v>
      </c>
      <c r="T44" s="84">
        <f t="shared" si="5"/>
        <v>3533.9746816019642</v>
      </c>
    </row>
    <row r="45" spans="1:20" ht="15.6" x14ac:dyDescent="0.3">
      <c r="A45" s="19" t="s">
        <v>559</v>
      </c>
      <c r="B45" s="5" t="s">
        <v>39</v>
      </c>
      <c r="C45" s="5" t="s">
        <v>5</v>
      </c>
      <c r="D45" s="10" t="s">
        <v>39</v>
      </c>
      <c r="E45" s="6">
        <v>0.11</v>
      </c>
      <c r="F45" s="79">
        <v>1155</v>
      </c>
      <c r="G45" s="26">
        <v>992</v>
      </c>
      <c r="H45" s="77">
        <v>994</v>
      </c>
      <c r="I45" s="75">
        <v>8771869.2300000004</v>
      </c>
      <c r="J45" s="55">
        <v>1026534.32</v>
      </c>
      <c r="K45" s="56">
        <f t="shared" si="0"/>
        <v>9798403.5500000007</v>
      </c>
      <c r="L45" s="57">
        <f t="shared" si="1"/>
        <v>8483.4662770562772</v>
      </c>
      <c r="M45" s="58">
        <v>8850628.4600000009</v>
      </c>
      <c r="N45" s="55">
        <v>1031514.46</v>
      </c>
      <c r="O45" s="59">
        <f t="shared" si="2"/>
        <v>9882142.9200000018</v>
      </c>
      <c r="P45" s="57">
        <f t="shared" si="3"/>
        <v>9961.8376209677444</v>
      </c>
      <c r="Q45" s="63">
        <v>8963242</v>
      </c>
      <c r="R45" s="64">
        <v>1118321</v>
      </c>
      <c r="S45" s="59">
        <f t="shared" si="4"/>
        <v>10081563</v>
      </c>
      <c r="T45" s="84">
        <f t="shared" si="5"/>
        <v>10142.417505030182</v>
      </c>
    </row>
    <row r="46" spans="1:20" ht="15.6" x14ac:dyDescent="0.3">
      <c r="A46" s="19" t="s">
        <v>560</v>
      </c>
      <c r="B46" s="5" t="s">
        <v>40</v>
      </c>
      <c r="C46" s="5" t="s">
        <v>5</v>
      </c>
      <c r="D46" s="10" t="s">
        <v>40</v>
      </c>
      <c r="E46" s="6">
        <v>0.29399999999999998</v>
      </c>
      <c r="F46" s="79">
        <v>1710</v>
      </c>
      <c r="G46" s="26">
        <v>1665</v>
      </c>
      <c r="H46" s="77">
        <v>1683</v>
      </c>
      <c r="I46" s="75">
        <v>11003513</v>
      </c>
      <c r="J46" s="55">
        <v>1385465.55</v>
      </c>
      <c r="K46" s="56">
        <f t="shared" si="0"/>
        <v>12388978.550000001</v>
      </c>
      <c r="L46" s="57">
        <f t="shared" si="1"/>
        <v>7245.0166959064336</v>
      </c>
      <c r="M46" s="58">
        <v>11039908.6</v>
      </c>
      <c r="N46" s="55">
        <v>1485234.66</v>
      </c>
      <c r="O46" s="59">
        <f t="shared" si="2"/>
        <v>12525143.26</v>
      </c>
      <c r="P46" s="57">
        <f t="shared" si="3"/>
        <v>7522.6085645645644</v>
      </c>
      <c r="Q46" s="63">
        <v>11947186</v>
      </c>
      <c r="R46" s="64">
        <v>1586565</v>
      </c>
      <c r="S46" s="59">
        <f t="shared" si="4"/>
        <v>13533751</v>
      </c>
      <c r="T46" s="84">
        <f t="shared" si="5"/>
        <v>8041.4444444444443</v>
      </c>
    </row>
    <row r="47" spans="1:20" ht="15.6" x14ac:dyDescent="0.3">
      <c r="A47" s="19" t="s">
        <v>561</v>
      </c>
      <c r="B47" s="5" t="s">
        <v>41</v>
      </c>
      <c r="C47" s="5" t="s">
        <v>5</v>
      </c>
      <c r="D47" s="10" t="s">
        <v>41</v>
      </c>
      <c r="E47" s="6">
        <v>0.11800000000000001</v>
      </c>
      <c r="F47" s="79">
        <v>2531</v>
      </c>
      <c r="G47" s="26">
        <v>2435</v>
      </c>
      <c r="H47" s="77">
        <v>2475</v>
      </c>
      <c r="I47" s="75">
        <v>9447277.7599999998</v>
      </c>
      <c r="J47" s="55">
        <v>1923053.62</v>
      </c>
      <c r="K47" s="56">
        <f t="shared" si="0"/>
        <v>11370331.379999999</v>
      </c>
      <c r="L47" s="57">
        <f t="shared" si="1"/>
        <v>4492.4264638482809</v>
      </c>
      <c r="M47" s="58">
        <v>9653649.8399999999</v>
      </c>
      <c r="N47" s="55">
        <v>1983482.73</v>
      </c>
      <c r="O47" s="59">
        <f t="shared" si="2"/>
        <v>11637132.57</v>
      </c>
      <c r="P47" s="57">
        <f t="shared" si="3"/>
        <v>4779.1098850102671</v>
      </c>
      <c r="Q47" s="63">
        <v>10055333</v>
      </c>
      <c r="R47" s="64">
        <v>2073347</v>
      </c>
      <c r="S47" s="59">
        <f t="shared" si="4"/>
        <v>12128680</v>
      </c>
      <c r="T47" s="84">
        <f t="shared" si="5"/>
        <v>4900.4767676767678</v>
      </c>
    </row>
    <row r="48" spans="1:20" ht="15.6" x14ac:dyDescent="0.3">
      <c r="A48" s="19" t="s">
        <v>562</v>
      </c>
      <c r="B48" s="5" t="s">
        <v>42</v>
      </c>
      <c r="C48" s="5" t="s">
        <v>5</v>
      </c>
      <c r="D48" s="10" t="s">
        <v>42</v>
      </c>
      <c r="E48" s="6">
        <v>7.5999999999999998E-2</v>
      </c>
      <c r="F48" s="79">
        <v>2322</v>
      </c>
      <c r="G48" s="26">
        <v>2292</v>
      </c>
      <c r="H48" s="77">
        <v>2321</v>
      </c>
      <c r="I48" s="75">
        <v>9390243</v>
      </c>
      <c r="J48" s="55">
        <v>1626049.63</v>
      </c>
      <c r="K48" s="56">
        <f t="shared" si="0"/>
        <v>11016292.629999999</v>
      </c>
      <c r="L48" s="57">
        <f t="shared" si="1"/>
        <v>4744.3120714900942</v>
      </c>
      <c r="M48" s="58">
        <v>9477411.8300000001</v>
      </c>
      <c r="N48" s="55">
        <v>1682707.87</v>
      </c>
      <c r="O48" s="59">
        <f t="shared" si="2"/>
        <v>11160119.699999999</v>
      </c>
      <c r="P48" s="57">
        <f t="shared" si="3"/>
        <v>4869.1621727748688</v>
      </c>
      <c r="Q48" s="63">
        <v>9522437</v>
      </c>
      <c r="R48" s="64">
        <v>1735771</v>
      </c>
      <c r="S48" s="59">
        <f t="shared" si="4"/>
        <v>11258208</v>
      </c>
      <c r="T48" s="84">
        <f t="shared" si="5"/>
        <v>4850.5850926324856</v>
      </c>
    </row>
    <row r="49" spans="1:20" ht="15.6" x14ac:dyDescent="0.3">
      <c r="A49" s="19" t="s">
        <v>563</v>
      </c>
      <c r="B49" s="5" t="s">
        <v>43</v>
      </c>
      <c r="C49" s="5" t="s">
        <v>5</v>
      </c>
      <c r="D49" s="10" t="s">
        <v>43</v>
      </c>
      <c r="E49" s="6">
        <v>0.27200000000000002</v>
      </c>
      <c r="F49" s="79">
        <v>641</v>
      </c>
      <c r="G49" s="26">
        <v>641</v>
      </c>
      <c r="H49" s="77">
        <v>620</v>
      </c>
      <c r="I49" s="75">
        <v>5281903.2300000004</v>
      </c>
      <c r="J49" s="55">
        <v>548696.17000000004</v>
      </c>
      <c r="K49" s="56">
        <f t="shared" si="0"/>
        <v>5830599.4000000004</v>
      </c>
      <c r="L49" s="57">
        <f t="shared" si="1"/>
        <v>9096.0989079563187</v>
      </c>
      <c r="M49" s="58">
        <v>5383893.4900000002</v>
      </c>
      <c r="N49" s="55">
        <v>580869.47</v>
      </c>
      <c r="O49" s="59">
        <f t="shared" si="2"/>
        <v>5964762.96</v>
      </c>
      <c r="P49" s="57">
        <f t="shared" si="3"/>
        <v>9305.4024336973471</v>
      </c>
      <c r="Q49" s="63">
        <v>5606233</v>
      </c>
      <c r="R49" s="64">
        <v>587475</v>
      </c>
      <c r="S49" s="59">
        <f t="shared" si="4"/>
        <v>6193708</v>
      </c>
      <c r="T49" s="84">
        <f t="shared" si="5"/>
        <v>9989.851612903225</v>
      </c>
    </row>
    <row r="50" spans="1:20" ht="15.6" x14ac:dyDescent="0.3">
      <c r="A50" s="19" t="s">
        <v>564</v>
      </c>
      <c r="B50" s="5" t="s">
        <v>44</v>
      </c>
      <c r="C50" s="5" t="s">
        <v>5</v>
      </c>
      <c r="D50" s="10" t="s">
        <v>44</v>
      </c>
      <c r="E50" s="6">
        <v>0.14599999999999999</v>
      </c>
      <c r="F50" s="79">
        <v>1530</v>
      </c>
      <c r="G50" s="26">
        <v>1360</v>
      </c>
      <c r="H50" s="77">
        <v>1401</v>
      </c>
      <c r="I50" s="75">
        <v>9507594.3800000008</v>
      </c>
      <c r="J50" s="55">
        <v>1359641.14</v>
      </c>
      <c r="K50" s="56">
        <f t="shared" si="0"/>
        <v>10867235.520000001</v>
      </c>
      <c r="L50" s="57">
        <f t="shared" si="1"/>
        <v>7102.7683137254908</v>
      </c>
      <c r="M50" s="58">
        <v>9629210.3100000005</v>
      </c>
      <c r="N50" s="55">
        <v>1406212.45</v>
      </c>
      <c r="O50" s="59">
        <f t="shared" si="2"/>
        <v>11035422.76</v>
      </c>
      <c r="P50" s="57">
        <f t="shared" si="3"/>
        <v>8114.2814411764703</v>
      </c>
      <c r="Q50" s="63">
        <v>9772922</v>
      </c>
      <c r="R50" s="64">
        <v>1453349</v>
      </c>
      <c r="S50" s="59">
        <f t="shared" si="4"/>
        <v>11226271</v>
      </c>
      <c r="T50" s="84">
        <f t="shared" si="5"/>
        <v>8013.0413990007137</v>
      </c>
    </row>
    <row r="51" spans="1:20" ht="15.6" x14ac:dyDescent="0.3">
      <c r="A51" s="19" t="s">
        <v>565</v>
      </c>
      <c r="B51" s="5" t="s">
        <v>45</v>
      </c>
      <c r="C51" s="5" t="s">
        <v>5</v>
      </c>
      <c r="D51" s="10" t="s">
        <v>45</v>
      </c>
      <c r="E51" s="6">
        <v>0.14800000000000002</v>
      </c>
      <c r="F51" s="79">
        <v>1489</v>
      </c>
      <c r="G51" s="26">
        <v>1545</v>
      </c>
      <c r="H51" s="77">
        <v>1530</v>
      </c>
      <c r="I51" s="75">
        <v>5857712.2999999998</v>
      </c>
      <c r="J51" s="55">
        <v>993320.31</v>
      </c>
      <c r="K51" s="56">
        <f t="shared" si="0"/>
        <v>6851032.6099999994</v>
      </c>
      <c r="L51" s="57">
        <f t="shared" si="1"/>
        <v>4601.0964472800533</v>
      </c>
      <c r="M51" s="58">
        <v>6004336.1399999997</v>
      </c>
      <c r="N51" s="55">
        <v>1016288.62</v>
      </c>
      <c r="O51" s="59">
        <f t="shared" si="2"/>
        <v>7020624.7599999998</v>
      </c>
      <c r="P51" s="57">
        <f t="shared" si="3"/>
        <v>4544.0936957928798</v>
      </c>
      <c r="Q51" s="63">
        <v>6285747</v>
      </c>
      <c r="R51" s="64">
        <v>1044727</v>
      </c>
      <c r="S51" s="59">
        <f t="shared" si="4"/>
        <v>7330474</v>
      </c>
      <c r="T51" s="84">
        <f t="shared" si="5"/>
        <v>4791.1594771241826</v>
      </c>
    </row>
    <row r="52" spans="1:20" ht="15.6" x14ac:dyDescent="0.3">
      <c r="A52" s="19" t="s">
        <v>566</v>
      </c>
      <c r="B52" s="5" t="s">
        <v>46</v>
      </c>
      <c r="C52" s="5" t="s">
        <v>5</v>
      </c>
      <c r="D52" s="10" t="s">
        <v>46</v>
      </c>
      <c r="E52" s="6">
        <v>7.0999999999999994E-2</v>
      </c>
      <c r="F52" s="79">
        <v>2585</v>
      </c>
      <c r="G52" s="26">
        <v>2459</v>
      </c>
      <c r="H52" s="77">
        <v>2463</v>
      </c>
      <c r="I52" s="75">
        <v>8144012.3200000003</v>
      </c>
      <c r="J52" s="55">
        <v>1618385.24</v>
      </c>
      <c r="K52" s="56">
        <f t="shared" si="0"/>
        <v>9762397.5600000005</v>
      </c>
      <c r="L52" s="57">
        <f t="shared" si="1"/>
        <v>3776.5561160541588</v>
      </c>
      <c r="M52" s="58">
        <v>8291976.8300000001</v>
      </c>
      <c r="N52" s="55">
        <v>1659124.85</v>
      </c>
      <c r="O52" s="59">
        <f t="shared" si="2"/>
        <v>9951101.6799999997</v>
      </c>
      <c r="P52" s="57">
        <f t="shared" si="3"/>
        <v>4046.808328588857</v>
      </c>
      <c r="Q52" s="63">
        <v>8446795</v>
      </c>
      <c r="R52" s="64">
        <v>1737415</v>
      </c>
      <c r="S52" s="59">
        <f t="shared" si="4"/>
        <v>10184210</v>
      </c>
      <c r="T52" s="84">
        <f t="shared" si="5"/>
        <v>4134.8802273650017</v>
      </c>
    </row>
    <row r="53" spans="1:20" ht="15.6" x14ac:dyDescent="0.3">
      <c r="A53" s="19" t="s">
        <v>567</v>
      </c>
      <c r="B53" s="5" t="s">
        <v>47</v>
      </c>
      <c r="C53" s="5" t="s">
        <v>5</v>
      </c>
      <c r="D53" s="10" t="s">
        <v>47</v>
      </c>
      <c r="E53" s="6">
        <v>0.17399999999999999</v>
      </c>
      <c r="F53" s="79">
        <v>958</v>
      </c>
      <c r="G53" s="26">
        <v>957</v>
      </c>
      <c r="H53" s="77">
        <v>990</v>
      </c>
      <c r="I53" s="75">
        <v>6613789.5499999998</v>
      </c>
      <c r="J53" s="55">
        <v>720497.7</v>
      </c>
      <c r="K53" s="56">
        <f t="shared" si="0"/>
        <v>7334287.25</v>
      </c>
      <c r="L53" s="57">
        <f t="shared" si="1"/>
        <v>7655.8322025052194</v>
      </c>
      <c r="M53" s="58">
        <v>6684495.4100000001</v>
      </c>
      <c r="N53" s="55">
        <v>767146.17</v>
      </c>
      <c r="O53" s="59">
        <f t="shared" si="2"/>
        <v>7451641.5800000001</v>
      </c>
      <c r="P53" s="57">
        <f t="shared" si="3"/>
        <v>7786.459331243469</v>
      </c>
      <c r="Q53" s="63">
        <v>6802922</v>
      </c>
      <c r="R53" s="64">
        <v>777479</v>
      </c>
      <c r="S53" s="59">
        <f t="shared" si="4"/>
        <v>7580401</v>
      </c>
      <c r="T53" s="84">
        <f t="shared" si="5"/>
        <v>7656.9707070707072</v>
      </c>
    </row>
    <row r="54" spans="1:20" ht="15.6" x14ac:dyDescent="0.3">
      <c r="A54" s="19" t="s">
        <v>568</v>
      </c>
      <c r="B54" s="5" t="s">
        <v>48</v>
      </c>
      <c r="C54" s="5" t="s">
        <v>5</v>
      </c>
      <c r="D54" s="10" t="s">
        <v>48</v>
      </c>
      <c r="E54" s="6">
        <v>6.4000000000000001E-2</v>
      </c>
      <c r="F54" s="79">
        <v>6867</v>
      </c>
      <c r="G54" s="26">
        <v>6530</v>
      </c>
      <c r="H54" s="77">
        <v>6710</v>
      </c>
      <c r="I54" s="75">
        <v>15019053.609999999</v>
      </c>
      <c r="J54" s="55">
        <v>3582681.32</v>
      </c>
      <c r="K54" s="56">
        <f t="shared" si="0"/>
        <v>18601734.93</v>
      </c>
      <c r="L54" s="57">
        <f t="shared" si="1"/>
        <v>2708.8590257754477</v>
      </c>
      <c r="M54" s="58">
        <v>15326765.85</v>
      </c>
      <c r="N54" s="55">
        <v>3781308.95</v>
      </c>
      <c r="O54" s="59">
        <f t="shared" si="2"/>
        <v>19108074.800000001</v>
      </c>
      <c r="P54" s="57">
        <f t="shared" si="3"/>
        <v>2926.198284839204</v>
      </c>
      <c r="Q54" s="63">
        <v>15811131</v>
      </c>
      <c r="R54" s="64">
        <v>4029848</v>
      </c>
      <c r="S54" s="59">
        <f t="shared" si="4"/>
        <v>19840979</v>
      </c>
      <c r="T54" s="84">
        <f t="shared" si="5"/>
        <v>2956.926825633383</v>
      </c>
    </row>
    <row r="55" spans="1:20" ht="15.6" x14ac:dyDescent="0.3">
      <c r="A55" s="19" t="s">
        <v>569</v>
      </c>
      <c r="B55" s="5" t="s">
        <v>49</v>
      </c>
      <c r="C55" s="5" t="s">
        <v>5</v>
      </c>
      <c r="D55" s="10" t="s">
        <v>49</v>
      </c>
      <c r="E55" s="6">
        <v>0.23</v>
      </c>
      <c r="F55" s="79">
        <v>2555</v>
      </c>
      <c r="G55" s="26">
        <v>2527</v>
      </c>
      <c r="H55" s="77">
        <v>2476</v>
      </c>
      <c r="I55" s="75">
        <v>13310408</v>
      </c>
      <c r="J55" s="55">
        <v>1930188.19</v>
      </c>
      <c r="K55" s="56">
        <f t="shared" si="0"/>
        <v>15240596.189999999</v>
      </c>
      <c r="L55" s="57">
        <f t="shared" si="1"/>
        <v>5965.0082935420742</v>
      </c>
      <c r="M55" s="58">
        <v>13587377.1</v>
      </c>
      <c r="N55" s="55">
        <v>2022036.5</v>
      </c>
      <c r="O55" s="59">
        <f t="shared" si="2"/>
        <v>15609413.6</v>
      </c>
      <c r="P55" s="57">
        <f t="shared" si="3"/>
        <v>6177.053264740799</v>
      </c>
      <c r="Q55" s="63">
        <v>13942899</v>
      </c>
      <c r="R55" s="64">
        <v>2112906</v>
      </c>
      <c r="S55" s="59">
        <f t="shared" si="4"/>
        <v>16055805</v>
      </c>
      <c r="T55" s="84">
        <f t="shared" si="5"/>
        <v>6484.5739095315021</v>
      </c>
    </row>
    <row r="56" spans="1:20" ht="15.6" x14ac:dyDescent="0.3">
      <c r="A56" s="19" t="s">
        <v>570</v>
      </c>
      <c r="B56" s="5" t="s">
        <v>50</v>
      </c>
      <c r="C56" s="5" t="s">
        <v>5</v>
      </c>
      <c r="D56" s="10" t="s">
        <v>50</v>
      </c>
      <c r="E56" s="6">
        <v>0.11599999999999999</v>
      </c>
      <c r="F56" s="79">
        <v>1397</v>
      </c>
      <c r="G56" s="26">
        <v>1365</v>
      </c>
      <c r="H56" s="77">
        <v>1291</v>
      </c>
      <c r="I56" s="75">
        <v>4185974.44</v>
      </c>
      <c r="J56" s="55">
        <v>1069073.76</v>
      </c>
      <c r="K56" s="56">
        <f t="shared" si="0"/>
        <v>5255048.2</v>
      </c>
      <c r="L56" s="57">
        <f t="shared" si="1"/>
        <v>3761.6665712240515</v>
      </c>
      <c r="M56" s="58">
        <v>4236081.24</v>
      </c>
      <c r="N56" s="55">
        <v>1107522.0900000001</v>
      </c>
      <c r="O56" s="59">
        <f t="shared" si="2"/>
        <v>5343603.33</v>
      </c>
      <c r="P56" s="57">
        <f t="shared" si="3"/>
        <v>3914.7277142857142</v>
      </c>
      <c r="Q56" s="63">
        <v>4432835</v>
      </c>
      <c r="R56" s="64">
        <v>1155949</v>
      </c>
      <c r="S56" s="59">
        <f t="shared" si="4"/>
        <v>5588784</v>
      </c>
      <c r="T56" s="84">
        <f t="shared" si="5"/>
        <v>4329.034856700232</v>
      </c>
    </row>
    <row r="57" spans="1:20" ht="15.6" x14ac:dyDescent="0.3">
      <c r="A57" s="19" t="s">
        <v>576</v>
      </c>
      <c r="B57" s="5" t="s">
        <v>56</v>
      </c>
      <c r="C57" s="5" t="s">
        <v>5</v>
      </c>
      <c r="D57" s="10" t="s">
        <v>56</v>
      </c>
      <c r="E57" s="6">
        <v>0.41</v>
      </c>
      <c r="F57" s="79">
        <v>1579</v>
      </c>
      <c r="G57" s="26">
        <v>1483</v>
      </c>
      <c r="H57" s="77">
        <v>1529</v>
      </c>
      <c r="I57" s="75">
        <v>12444344.27</v>
      </c>
      <c r="J57" s="55">
        <v>1467941.44</v>
      </c>
      <c r="K57" s="56">
        <f t="shared" si="0"/>
        <v>13912285.709999999</v>
      </c>
      <c r="L57" s="57">
        <f t="shared" si="1"/>
        <v>8810.8205889803667</v>
      </c>
      <c r="M57" s="58">
        <v>12765444.26</v>
      </c>
      <c r="N57" s="55">
        <v>1524724.97</v>
      </c>
      <c r="O57" s="59">
        <f t="shared" si="2"/>
        <v>14290169.23</v>
      </c>
      <c r="P57" s="57">
        <f t="shared" si="3"/>
        <v>9635.9873432231961</v>
      </c>
      <c r="Q57" s="63">
        <v>13620192</v>
      </c>
      <c r="R57" s="64">
        <v>1595368</v>
      </c>
      <c r="S57" s="59">
        <f t="shared" si="4"/>
        <v>15215560</v>
      </c>
      <c r="T57" s="84">
        <f t="shared" si="5"/>
        <v>9951.3145846958796</v>
      </c>
    </row>
    <row r="58" spans="1:20" ht="15.6" x14ac:dyDescent="0.3">
      <c r="A58" s="19" t="s">
        <v>571</v>
      </c>
      <c r="B58" s="5" t="s">
        <v>51</v>
      </c>
      <c r="C58" s="5" t="s">
        <v>5</v>
      </c>
      <c r="D58" s="10" t="s">
        <v>51</v>
      </c>
      <c r="E58" s="6">
        <v>0.13699999999999998</v>
      </c>
      <c r="F58" s="79">
        <v>1226</v>
      </c>
      <c r="G58" s="26">
        <v>1124</v>
      </c>
      <c r="H58" s="77">
        <v>1125</v>
      </c>
      <c r="I58" s="75">
        <v>4974687.6100000003</v>
      </c>
      <c r="J58" s="55">
        <v>885799.87</v>
      </c>
      <c r="K58" s="56">
        <f t="shared" si="0"/>
        <v>5860487.4800000004</v>
      </c>
      <c r="L58" s="57">
        <f t="shared" si="1"/>
        <v>4780.1692332789562</v>
      </c>
      <c r="M58" s="58">
        <v>5024764.96</v>
      </c>
      <c r="N58" s="55">
        <v>936343.67</v>
      </c>
      <c r="O58" s="59">
        <f t="shared" si="2"/>
        <v>5961108.6299999999</v>
      </c>
      <c r="P58" s="57">
        <f t="shared" si="3"/>
        <v>5303.4774288256231</v>
      </c>
      <c r="Q58" s="63">
        <v>5226119</v>
      </c>
      <c r="R58" s="64">
        <v>976158</v>
      </c>
      <c r="S58" s="59">
        <f t="shared" si="4"/>
        <v>6202277</v>
      </c>
      <c r="T58" s="84">
        <f t="shared" si="5"/>
        <v>5513.1351111111107</v>
      </c>
    </row>
    <row r="59" spans="1:20" ht="15.6" x14ac:dyDescent="0.3">
      <c r="A59" s="19" t="s">
        <v>572</v>
      </c>
      <c r="B59" s="5" t="s">
        <v>52</v>
      </c>
      <c r="C59" s="5" t="s">
        <v>5</v>
      </c>
      <c r="D59" s="10" t="s">
        <v>52</v>
      </c>
      <c r="E59" s="6">
        <v>0.19</v>
      </c>
      <c r="F59" s="79">
        <v>1225</v>
      </c>
      <c r="G59" s="26">
        <v>1199</v>
      </c>
      <c r="H59" s="77">
        <v>1201</v>
      </c>
      <c r="I59" s="75">
        <v>6671848.7000000002</v>
      </c>
      <c r="J59" s="55">
        <v>1021166.77</v>
      </c>
      <c r="K59" s="56">
        <f t="shared" si="0"/>
        <v>7693015.4700000007</v>
      </c>
      <c r="L59" s="57">
        <f t="shared" si="1"/>
        <v>6280.0126285714296</v>
      </c>
      <c r="M59" s="58">
        <v>6882432.7199999997</v>
      </c>
      <c r="N59" s="55">
        <v>1060705.96</v>
      </c>
      <c r="O59" s="59">
        <f t="shared" si="2"/>
        <v>7943138.6799999997</v>
      </c>
      <c r="P59" s="57">
        <f t="shared" si="3"/>
        <v>6624.8029024186817</v>
      </c>
      <c r="Q59" s="63">
        <v>6878456</v>
      </c>
      <c r="R59" s="64">
        <v>1111455</v>
      </c>
      <c r="S59" s="59">
        <f t="shared" si="4"/>
        <v>7989911</v>
      </c>
      <c r="T59" s="84">
        <f t="shared" si="5"/>
        <v>6652.7152373022482</v>
      </c>
    </row>
    <row r="60" spans="1:20" ht="15.6" x14ac:dyDescent="0.3">
      <c r="A60" s="19" t="s">
        <v>573</v>
      </c>
      <c r="B60" s="5" t="s">
        <v>53</v>
      </c>
      <c r="C60" s="5" t="s">
        <v>5</v>
      </c>
      <c r="D60" s="10" t="s">
        <v>53</v>
      </c>
      <c r="E60" s="6">
        <v>0.13800000000000001</v>
      </c>
      <c r="F60" s="79">
        <v>6358</v>
      </c>
      <c r="G60" s="26">
        <v>6020</v>
      </c>
      <c r="H60" s="77">
        <v>5971</v>
      </c>
      <c r="I60" s="75">
        <v>21287824.84</v>
      </c>
      <c r="J60" s="55">
        <v>4902672.17</v>
      </c>
      <c r="K60" s="56">
        <f t="shared" si="0"/>
        <v>26190497.009999998</v>
      </c>
      <c r="L60" s="57">
        <f t="shared" si="1"/>
        <v>4119.298051273985</v>
      </c>
      <c r="M60" s="58">
        <v>21939665</v>
      </c>
      <c r="N60" s="55">
        <v>4897759.09</v>
      </c>
      <c r="O60" s="59">
        <f t="shared" si="2"/>
        <v>26837424.09</v>
      </c>
      <c r="P60" s="57">
        <f t="shared" si="3"/>
        <v>4458.0438687707638</v>
      </c>
      <c r="Q60" s="63">
        <v>23004126</v>
      </c>
      <c r="R60" s="64">
        <v>5020903</v>
      </c>
      <c r="S60" s="59">
        <f t="shared" si="4"/>
        <v>28025029</v>
      </c>
      <c r="T60" s="84">
        <f t="shared" si="5"/>
        <v>4693.5235303969184</v>
      </c>
    </row>
    <row r="61" spans="1:20" ht="15.6" x14ac:dyDescent="0.3">
      <c r="A61" s="19" t="s">
        <v>574</v>
      </c>
      <c r="B61" s="5" t="s">
        <v>54</v>
      </c>
      <c r="C61" s="5" t="s">
        <v>5</v>
      </c>
      <c r="D61" s="10" t="s">
        <v>54</v>
      </c>
      <c r="E61" s="6">
        <v>0.21600000000000003</v>
      </c>
      <c r="F61" s="79">
        <v>956</v>
      </c>
      <c r="G61" s="26">
        <v>937</v>
      </c>
      <c r="H61" s="77">
        <v>903</v>
      </c>
      <c r="I61" s="75">
        <v>7047559.46</v>
      </c>
      <c r="J61" s="55">
        <v>738722.13</v>
      </c>
      <c r="K61" s="56">
        <f t="shared" si="0"/>
        <v>7786281.5899999999</v>
      </c>
      <c r="L61" s="57">
        <f t="shared" si="1"/>
        <v>8144.6460146443515</v>
      </c>
      <c r="M61" s="58">
        <v>7091104.5499999998</v>
      </c>
      <c r="N61" s="55">
        <v>754761.27</v>
      </c>
      <c r="O61" s="59">
        <f t="shared" si="2"/>
        <v>7845865.8200000003</v>
      </c>
      <c r="P61" s="57">
        <f t="shared" si="3"/>
        <v>8373.3893489861257</v>
      </c>
      <c r="Q61" s="63">
        <v>7216790</v>
      </c>
      <c r="R61" s="64">
        <v>774721</v>
      </c>
      <c r="S61" s="59">
        <f t="shared" si="4"/>
        <v>7991511</v>
      </c>
      <c r="T61" s="84">
        <f t="shared" si="5"/>
        <v>8849.956810631229</v>
      </c>
    </row>
    <row r="62" spans="1:20" ht="15.6" x14ac:dyDescent="0.3">
      <c r="A62" s="19" t="s">
        <v>575</v>
      </c>
      <c r="B62" s="5" t="s">
        <v>55</v>
      </c>
      <c r="C62" s="5" t="s">
        <v>5</v>
      </c>
      <c r="D62" s="10" t="s">
        <v>55</v>
      </c>
      <c r="E62" s="6">
        <v>0.21600000000000003</v>
      </c>
      <c r="F62" s="79">
        <v>1500</v>
      </c>
      <c r="G62" s="26">
        <v>1396</v>
      </c>
      <c r="H62" s="77">
        <v>1382</v>
      </c>
      <c r="I62" s="75">
        <v>9066629.1699999999</v>
      </c>
      <c r="J62" s="55">
        <v>1191415.1399999999</v>
      </c>
      <c r="K62" s="56">
        <f t="shared" si="0"/>
        <v>10258044.310000001</v>
      </c>
      <c r="L62" s="57">
        <f t="shared" si="1"/>
        <v>6838.6962066666674</v>
      </c>
      <c r="M62" s="58">
        <v>9181628.0299999993</v>
      </c>
      <c r="N62" s="55">
        <v>1221793.28</v>
      </c>
      <c r="O62" s="59">
        <f t="shared" si="2"/>
        <v>10403421.309999999</v>
      </c>
      <c r="P62" s="57">
        <f t="shared" si="3"/>
        <v>7452.307528653294</v>
      </c>
      <c r="Q62" s="63">
        <v>9382576</v>
      </c>
      <c r="R62" s="64">
        <v>1253802</v>
      </c>
      <c r="S62" s="59">
        <f t="shared" si="4"/>
        <v>10636378</v>
      </c>
      <c r="T62" s="84">
        <f t="shared" si="5"/>
        <v>7696.3661360347323</v>
      </c>
    </row>
    <row r="63" spans="1:20" ht="15.6" x14ac:dyDescent="0.3">
      <c r="A63" s="19" t="s">
        <v>577</v>
      </c>
      <c r="B63" s="5" t="s">
        <v>57</v>
      </c>
      <c r="C63" s="5" t="s">
        <v>5</v>
      </c>
      <c r="D63" s="10" t="s">
        <v>57</v>
      </c>
      <c r="E63" s="6">
        <v>9.6999999999999989E-2</v>
      </c>
      <c r="F63" s="79">
        <v>1066</v>
      </c>
      <c r="G63" s="26">
        <v>1021</v>
      </c>
      <c r="H63" s="77">
        <v>986</v>
      </c>
      <c r="I63" s="75">
        <v>6362480.4000000004</v>
      </c>
      <c r="J63" s="55">
        <v>911665.22</v>
      </c>
      <c r="K63" s="56">
        <f t="shared" si="0"/>
        <v>7274145.6200000001</v>
      </c>
      <c r="L63" s="57">
        <f t="shared" si="1"/>
        <v>6823.7763789868668</v>
      </c>
      <c r="M63" s="58">
        <v>6454357.8200000003</v>
      </c>
      <c r="N63" s="55">
        <v>929290.35</v>
      </c>
      <c r="O63" s="59">
        <f t="shared" si="2"/>
        <v>7383648.1699999999</v>
      </c>
      <c r="P63" s="57">
        <f t="shared" si="3"/>
        <v>7231.7807737512239</v>
      </c>
      <c r="Q63" s="63">
        <v>6521079</v>
      </c>
      <c r="R63" s="64">
        <v>927257</v>
      </c>
      <c r="S63" s="59">
        <f t="shared" si="4"/>
        <v>7448336</v>
      </c>
      <c r="T63" s="84">
        <f t="shared" si="5"/>
        <v>7554.0933062880322</v>
      </c>
    </row>
    <row r="64" spans="1:20" ht="15.6" x14ac:dyDescent="0.3">
      <c r="A64" s="19" t="s">
        <v>578</v>
      </c>
      <c r="B64" s="5" t="s">
        <v>58</v>
      </c>
      <c r="C64" s="5" t="s">
        <v>5</v>
      </c>
      <c r="D64" s="10" t="s">
        <v>58</v>
      </c>
      <c r="E64" s="6">
        <v>8.8000000000000009E-2</v>
      </c>
      <c r="F64" s="79">
        <v>1803</v>
      </c>
      <c r="G64" s="26">
        <v>1787</v>
      </c>
      <c r="H64" s="77">
        <v>1765</v>
      </c>
      <c r="I64" s="75">
        <v>5894488.9500000002</v>
      </c>
      <c r="J64" s="55">
        <v>1200141.8999999999</v>
      </c>
      <c r="K64" s="56">
        <f t="shared" si="0"/>
        <v>7094630.8499999996</v>
      </c>
      <c r="L64" s="57">
        <f t="shared" si="1"/>
        <v>3934.9034109816971</v>
      </c>
      <c r="M64" s="58">
        <v>5969122.5999999996</v>
      </c>
      <c r="N64" s="55">
        <v>1238440.19</v>
      </c>
      <c r="O64" s="59">
        <f t="shared" si="2"/>
        <v>7207562.7899999991</v>
      </c>
      <c r="P64" s="57">
        <f t="shared" si="3"/>
        <v>4033.3311639619469</v>
      </c>
      <c r="Q64" s="63">
        <v>6161675</v>
      </c>
      <c r="R64" s="64">
        <v>1272754</v>
      </c>
      <c r="S64" s="59">
        <f t="shared" si="4"/>
        <v>7434429</v>
      </c>
      <c r="T64" s="84">
        <f t="shared" si="5"/>
        <v>4212.1410764872526</v>
      </c>
    </row>
    <row r="65" spans="1:20" ht="15.6" x14ac:dyDescent="0.3">
      <c r="A65" s="19" t="s">
        <v>579</v>
      </c>
      <c r="B65" s="5" t="s">
        <v>59</v>
      </c>
      <c r="C65" s="5" t="s">
        <v>5</v>
      </c>
      <c r="D65" s="10" t="s">
        <v>59</v>
      </c>
      <c r="E65" s="6">
        <v>0.125</v>
      </c>
      <c r="F65" s="79">
        <v>6291</v>
      </c>
      <c r="G65" s="26">
        <v>6086</v>
      </c>
      <c r="H65" s="77">
        <v>6037</v>
      </c>
      <c r="I65" s="75">
        <v>25528964.82</v>
      </c>
      <c r="J65" s="55">
        <v>4524972.0199999996</v>
      </c>
      <c r="K65" s="56">
        <f t="shared" si="0"/>
        <v>30053936.84</v>
      </c>
      <c r="L65" s="57">
        <f t="shared" si="1"/>
        <v>4777.290866316961</v>
      </c>
      <c r="M65" s="58">
        <v>25832532.82</v>
      </c>
      <c r="N65" s="55">
        <v>4673390.6399999997</v>
      </c>
      <c r="O65" s="59">
        <f t="shared" si="2"/>
        <v>30505923.460000001</v>
      </c>
      <c r="P65" s="57">
        <f t="shared" si="3"/>
        <v>5012.4751002300363</v>
      </c>
      <c r="Q65" s="63">
        <v>26353983</v>
      </c>
      <c r="R65" s="64">
        <v>4836756</v>
      </c>
      <c r="S65" s="59">
        <f t="shared" si="4"/>
        <v>31190739</v>
      </c>
      <c r="T65" s="84">
        <f t="shared" si="5"/>
        <v>5166.5958257412622</v>
      </c>
    </row>
    <row r="66" spans="1:20" ht="15.6" x14ac:dyDescent="0.3">
      <c r="A66" s="19" t="s">
        <v>580</v>
      </c>
      <c r="B66" s="5" t="s">
        <v>60</v>
      </c>
      <c r="C66" s="5" t="s">
        <v>5</v>
      </c>
      <c r="D66" s="10" t="s">
        <v>60</v>
      </c>
      <c r="E66" s="6">
        <v>0.12300000000000001</v>
      </c>
      <c r="F66" s="79">
        <v>852</v>
      </c>
      <c r="G66" s="26">
        <v>847</v>
      </c>
      <c r="H66" s="77">
        <v>892</v>
      </c>
      <c r="I66" s="75">
        <v>5852420.4699999997</v>
      </c>
      <c r="J66" s="55">
        <v>639311.14</v>
      </c>
      <c r="K66" s="56">
        <f t="shared" si="0"/>
        <v>6491731.6099999994</v>
      </c>
      <c r="L66" s="57">
        <f t="shared" si="1"/>
        <v>7619.4032981220653</v>
      </c>
      <c r="M66" s="58">
        <v>5949849.9100000001</v>
      </c>
      <c r="N66" s="55">
        <v>674451.92</v>
      </c>
      <c r="O66" s="59">
        <f t="shared" si="2"/>
        <v>6624301.8300000001</v>
      </c>
      <c r="P66" s="57">
        <f t="shared" si="3"/>
        <v>7820.8994451003546</v>
      </c>
      <c r="Q66" s="63">
        <v>6073719</v>
      </c>
      <c r="R66" s="64">
        <v>686602</v>
      </c>
      <c r="S66" s="59">
        <f t="shared" si="4"/>
        <v>6760321</v>
      </c>
      <c r="T66" s="84">
        <f t="shared" si="5"/>
        <v>7578.8352017937223</v>
      </c>
    </row>
    <row r="67" spans="1:20" ht="15.6" x14ac:dyDescent="0.3">
      <c r="A67" s="19" t="s">
        <v>581</v>
      </c>
      <c r="B67" s="5" t="s">
        <v>61</v>
      </c>
      <c r="C67" s="5" t="s">
        <v>5</v>
      </c>
      <c r="D67" s="10" t="s">
        <v>61</v>
      </c>
      <c r="E67" s="6">
        <v>0.11800000000000001</v>
      </c>
      <c r="F67" s="79">
        <v>1313</v>
      </c>
      <c r="G67" s="26">
        <v>1296</v>
      </c>
      <c r="H67" s="77">
        <v>1288</v>
      </c>
      <c r="I67" s="75">
        <v>9664734.9399999995</v>
      </c>
      <c r="J67" s="55">
        <v>999495.85</v>
      </c>
      <c r="K67" s="56">
        <f t="shared" si="0"/>
        <v>10664230.789999999</v>
      </c>
      <c r="L67" s="57">
        <f t="shared" si="1"/>
        <v>8122.0341127189631</v>
      </c>
      <c r="M67" s="58">
        <v>9736189.0299999993</v>
      </c>
      <c r="N67" s="55">
        <v>1031857.04</v>
      </c>
      <c r="O67" s="59">
        <f t="shared" si="2"/>
        <v>10768046.07</v>
      </c>
      <c r="P67" s="57">
        <f t="shared" si="3"/>
        <v>8308.6775231481479</v>
      </c>
      <c r="Q67" s="63">
        <v>9883248</v>
      </c>
      <c r="R67" s="64">
        <v>1062127</v>
      </c>
      <c r="S67" s="59">
        <f t="shared" si="4"/>
        <v>10945375</v>
      </c>
      <c r="T67" s="84">
        <f t="shared" si="5"/>
        <v>8497.9619565217399</v>
      </c>
    </row>
    <row r="68" spans="1:20" ht="15.6" x14ac:dyDescent="0.3">
      <c r="A68" s="19" t="s">
        <v>582</v>
      </c>
      <c r="B68" s="5" t="s">
        <v>62</v>
      </c>
      <c r="C68" s="5" t="s">
        <v>5</v>
      </c>
      <c r="D68" s="10" t="s">
        <v>62</v>
      </c>
      <c r="E68" s="6">
        <v>0.21600000000000003</v>
      </c>
      <c r="F68" s="79">
        <v>534</v>
      </c>
      <c r="G68" s="26">
        <v>519</v>
      </c>
      <c r="H68" s="77">
        <v>531</v>
      </c>
      <c r="I68" s="75">
        <v>5480712.8799999999</v>
      </c>
      <c r="J68" s="55">
        <v>619437.51</v>
      </c>
      <c r="K68" s="56">
        <f t="shared" si="0"/>
        <v>6100150.3899999997</v>
      </c>
      <c r="L68" s="57">
        <f t="shared" si="1"/>
        <v>11423.502602996254</v>
      </c>
      <c r="M68" s="58">
        <v>5540282.1299999999</v>
      </c>
      <c r="N68" s="55">
        <v>691910.88</v>
      </c>
      <c r="O68" s="59">
        <f t="shared" si="2"/>
        <v>6232193.0099999998</v>
      </c>
      <c r="P68" s="57">
        <f t="shared" si="3"/>
        <v>12008.079017341041</v>
      </c>
      <c r="Q68" s="63">
        <v>5662351</v>
      </c>
      <c r="R68" s="64">
        <v>727973</v>
      </c>
      <c r="S68" s="59">
        <f t="shared" si="4"/>
        <v>6390324</v>
      </c>
      <c r="T68" s="84">
        <f t="shared" si="5"/>
        <v>12034.508474576271</v>
      </c>
    </row>
    <row r="69" spans="1:20" ht="15.6" x14ac:dyDescent="0.3">
      <c r="A69" s="19" t="s">
        <v>524</v>
      </c>
      <c r="B69" s="5" t="s">
        <v>63</v>
      </c>
      <c r="C69" s="5" t="s">
        <v>5</v>
      </c>
      <c r="D69" s="10" t="s">
        <v>63</v>
      </c>
      <c r="E69" s="6">
        <v>7.0999999999999994E-2</v>
      </c>
      <c r="F69" s="79">
        <v>1335</v>
      </c>
      <c r="G69" s="26">
        <v>1214</v>
      </c>
      <c r="H69" s="77">
        <v>1223</v>
      </c>
      <c r="I69" s="75">
        <v>1540126.26</v>
      </c>
      <c r="J69" s="55">
        <v>506119.8</v>
      </c>
      <c r="K69" s="56">
        <f t="shared" si="0"/>
        <v>2046246.06</v>
      </c>
      <c r="L69" s="57">
        <f t="shared" si="1"/>
        <v>1532.7685842696631</v>
      </c>
      <c r="M69" s="58">
        <v>1626348.32</v>
      </c>
      <c r="N69" s="55">
        <v>529700.25</v>
      </c>
      <c r="O69" s="59">
        <f t="shared" si="2"/>
        <v>2156048.5700000003</v>
      </c>
      <c r="P69" s="57">
        <f t="shared" si="3"/>
        <v>1775.987289950577</v>
      </c>
      <c r="Q69" s="63">
        <v>1710326</v>
      </c>
      <c r="R69" s="64">
        <v>550409</v>
      </c>
      <c r="S69" s="59">
        <f t="shared" si="4"/>
        <v>2260735</v>
      </c>
      <c r="T69" s="84">
        <f t="shared" si="5"/>
        <v>1848.5159443990187</v>
      </c>
    </row>
    <row r="70" spans="1:20" ht="15.6" x14ac:dyDescent="0.3">
      <c r="A70" s="19" t="s">
        <v>523</v>
      </c>
      <c r="B70" s="5" t="s">
        <v>64</v>
      </c>
      <c r="C70" s="5" t="s">
        <v>5</v>
      </c>
      <c r="D70" s="10" t="s">
        <v>64</v>
      </c>
      <c r="E70" s="6">
        <v>5.4000000000000006E-2</v>
      </c>
      <c r="F70" s="79">
        <v>5341</v>
      </c>
      <c r="G70" s="26">
        <v>5350</v>
      </c>
      <c r="H70" s="77">
        <v>5309</v>
      </c>
      <c r="I70" s="75">
        <v>11682605.67</v>
      </c>
      <c r="J70" s="55">
        <v>2104023.71</v>
      </c>
      <c r="K70" s="56">
        <f t="shared" si="0"/>
        <v>13786629.379999999</v>
      </c>
      <c r="L70" s="57">
        <f t="shared" si="1"/>
        <v>2581.2824152780377</v>
      </c>
      <c r="M70" s="58">
        <v>11828889.310000001</v>
      </c>
      <c r="N70" s="55">
        <v>2184802.4300000002</v>
      </c>
      <c r="O70" s="59">
        <f t="shared" si="2"/>
        <v>14013691.74</v>
      </c>
      <c r="P70" s="57">
        <f t="shared" si="3"/>
        <v>2619.3816336448599</v>
      </c>
      <c r="Q70" s="63">
        <v>12486950</v>
      </c>
      <c r="R70" s="64">
        <v>2255365</v>
      </c>
      <c r="S70" s="59">
        <f t="shared" si="4"/>
        <v>14742315</v>
      </c>
      <c r="T70" s="84">
        <f t="shared" si="5"/>
        <v>2776.8534563948015</v>
      </c>
    </row>
    <row r="71" spans="1:20" ht="15.6" x14ac:dyDescent="0.3">
      <c r="A71" s="19" t="s">
        <v>522</v>
      </c>
      <c r="B71" s="5" t="s">
        <v>65</v>
      </c>
      <c r="C71" s="5" t="s">
        <v>5</v>
      </c>
      <c r="D71" s="10" t="s">
        <v>65</v>
      </c>
      <c r="E71" s="6">
        <v>0.16200000000000001</v>
      </c>
      <c r="F71" s="79">
        <v>885</v>
      </c>
      <c r="G71" s="26">
        <v>856</v>
      </c>
      <c r="H71" s="77">
        <v>857</v>
      </c>
      <c r="I71" s="75">
        <v>7004538.54</v>
      </c>
      <c r="J71" s="55">
        <v>707369.31</v>
      </c>
      <c r="K71" s="56">
        <f t="shared" si="0"/>
        <v>7711907.8499999996</v>
      </c>
      <c r="L71" s="57">
        <f t="shared" si="1"/>
        <v>8714.0201694915249</v>
      </c>
      <c r="M71" s="58">
        <v>7085713.6799999997</v>
      </c>
      <c r="N71" s="55">
        <v>730211.78</v>
      </c>
      <c r="O71" s="59">
        <f t="shared" si="2"/>
        <v>7815925.46</v>
      </c>
      <c r="P71" s="57">
        <f t="shared" si="3"/>
        <v>9130.7540420560745</v>
      </c>
      <c r="Q71" s="63">
        <v>7392785</v>
      </c>
      <c r="R71" s="64">
        <v>757221</v>
      </c>
      <c r="S71" s="59">
        <f t="shared" si="4"/>
        <v>8150006</v>
      </c>
      <c r="T71" s="84">
        <f t="shared" si="5"/>
        <v>9509.925320886814</v>
      </c>
    </row>
    <row r="72" spans="1:20" ht="15.6" x14ac:dyDescent="0.3">
      <c r="A72" s="19" t="s">
        <v>583</v>
      </c>
      <c r="B72" s="5" t="s">
        <v>66</v>
      </c>
      <c r="C72" s="5" t="s">
        <v>5</v>
      </c>
      <c r="D72" s="10" t="s">
        <v>66</v>
      </c>
      <c r="E72" s="6">
        <v>0.251</v>
      </c>
      <c r="F72" s="79">
        <v>1508</v>
      </c>
      <c r="G72" s="26">
        <v>1462</v>
      </c>
      <c r="H72" s="77">
        <v>1454</v>
      </c>
      <c r="I72" s="75">
        <v>8893370.7100000009</v>
      </c>
      <c r="J72" s="55">
        <v>1235512.48</v>
      </c>
      <c r="K72" s="56">
        <f t="shared" ref="K72:K135" si="6">I72+J72</f>
        <v>10128883.190000001</v>
      </c>
      <c r="L72" s="57">
        <f t="shared" ref="L72:L135" si="7">K72/F72</f>
        <v>6716.7660411140596</v>
      </c>
      <c r="M72" s="58">
        <v>9202677.75</v>
      </c>
      <c r="N72" s="55">
        <v>1347393.56</v>
      </c>
      <c r="O72" s="59">
        <f t="shared" ref="O72:O135" si="8">SUM(M72:N72)</f>
        <v>10550071.310000001</v>
      </c>
      <c r="P72" s="57">
        <f t="shared" ref="P72:P135" si="9">O72/G72</f>
        <v>7216.191046511628</v>
      </c>
      <c r="Q72" s="63">
        <v>9740808</v>
      </c>
      <c r="R72" s="64">
        <v>1452698</v>
      </c>
      <c r="S72" s="59">
        <f t="shared" ref="S72:S135" si="10">SUM(Q72:R72)</f>
        <v>11193506</v>
      </c>
      <c r="T72" s="84">
        <f t="shared" ref="T72:T135" si="11">S72/H72</f>
        <v>7698.422283356259</v>
      </c>
    </row>
    <row r="73" spans="1:20" ht="15.6" x14ac:dyDescent="0.3">
      <c r="A73" s="19" t="s">
        <v>584</v>
      </c>
      <c r="B73" s="5" t="s">
        <v>67</v>
      </c>
      <c r="C73" s="5" t="s">
        <v>5</v>
      </c>
      <c r="D73" s="10" t="s">
        <v>67</v>
      </c>
      <c r="E73" s="6">
        <v>0.121</v>
      </c>
      <c r="F73" s="79">
        <v>5091</v>
      </c>
      <c r="G73" s="26">
        <v>4891</v>
      </c>
      <c r="H73" s="77">
        <v>4976</v>
      </c>
      <c r="I73" s="75">
        <v>13075575.140000001</v>
      </c>
      <c r="J73" s="55">
        <v>2967994.51</v>
      </c>
      <c r="K73" s="56">
        <f t="shared" si="6"/>
        <v>16043569.65</v>
      </c>
      <c r="L73" s="57">
        <f t="shared" si="7"/>
        <v>3151.3591926929876</v>
      </c>
      <c r="M73" s="58">
        <v>13358669.77</v>
      </c>
      <c r="N73" s="55">
        <v>3104924.47</v>
      </c>
      <c r="O73" s="59">
        <f t="shared" si="8"/>
        <v>16463594.24</v>
      </c>
      <c r="P73" s="57">
        <f t="shared" si="9"/>
        <v>3366.0998241668372</v>
      </c>
      <c r="Q73" s="63">
        <v>14177323</v>
      </c>
      <c r="R73" s="64">
        <v>3234539</v>
      </c>
      <c r="S73" s="59">
        <f t="shared" si="10"/>
        <v>17411862</v>
      </c>
      <c r="T73" s="84">
        <f t="shared" si="11"/>
        <v>3499.1684083601285</v>
      </c>
    </row>
    <row r="74" spans="1:20" ht="15.6" x14ac:dyDescent="0.3">
      <c r="A74" s="19" t="s">
        <v>585</v>
      </c>
      <c r="B74" s="5" t="s">
        <v>68</v>
      </c>
      <c r="C74" s="5" t="s">
        <v>5</v>
      </c>
      <c r="D74" s="10" t="s">
        <v>68</v>
      </c>
      <c r="E74" s="6">
        <v>0.16300000000000001</v>
      </c>
      <c r="F74" s="79">
        <v>1337</v>
      </c>
      <c r="G74" s="26">
        <v>1314</v>
      </c>
      <c r="H74" s="77">
        <v>1299</v>
      </c>
      <c r="I74" s="75">
        <v>4315122.49</v>
      </c>
      <c r="J74" s="55">
        <v>935287.2</v>
      </c>
      <c r="K74" s="56">
        <f t="shared" si="6"/>
        <v>5250409.6900000004</v>
      </c>
      <c r="L74" s="57">
        <f t="shared" si="7"/>
        <v>3927.0079955123415</v>
      </c>
      <c r="M74" s="58">
        <v>4402533.17</v>
      </c>
      <c r="N74" s="55">
        <v>971522.45</v>
      </c>
      <c r="O74" s="59">
        <f t="shared" si="8"/>
        <v>5374055.6200000001</v>
      </c>
      <c r="P74" s="57">
        <f t="shared" si="9"/>
        <v>4089.8444596651448</v>
      </c>
      <c r="Q74" s="63">
        <v>4575641</v>
      </c>
      <c r="R74" s="64">
        <v>1017452</v>
      </c>
      <c r="S74" s="59">
        <f t="shared" si="10"/>
        <v>5593093</v>
      </c>
      <c r="T74" s="84">
        <f t="shared" si="11"/>
        <v>4305.6913010007702</v>
      </c>
    </row>
    <row r="75" spans="1:20" ht="15.6" x14ac:dyDescent="0.3">
      <c r="A75" s="19" t="s">
        <v>586</v>
      </c>
      <c r="B75" s="5" t="s">
        <v>69</v>
      </c>
      <c r="C75" s="5" t="s">
        <v>5</v>
      </c>
      <c r="D75" s="10" t="s">
        <v>69</v>
      </c>
      <c r="E75" s="6">
        <v>0.14300000000000002</v>
      </c>
      <c r="F75" s="79">
        <v>1083</v>
      </c>
      <c r="G75" s="26">
        <v>997</v>
      </c>
      <c r="H75" s="77">
        <v>989</v>
      </c>
      <c r="I75" s="75">
        <v>7140919.25</v>
      </c>
      <c r="J75" s="55">
        <v>858851.92</v>
      </c>
      <c r="K75" s="56">
        <f t="shared" si="6"/>
        <v>7999771.1699999999</v>
      </c>
      <c r="L75" s="57">
        <f t="shared" si="7"/>
        <v>7386.676980609418</v>
      </c>
      <c r="M75" s="58">
        <v>7218405.7199999997</v>
      </c>
      <c r="N75" s="55">
        <v>892242.67</v>
      </c>
      <c r="O75" s="59">
        <f t="shared" si="8"/>
        <v>8110648.3899999997</v>
      </c>
      <c r="P75" s="57">
        <f t="shared" si="9"/>
        <v>8135.0535506519554</v>
      </c>
      <c r="Q75" s="63">
        <v>7313843</v>
      </c>
      <c r="R75" s="64">
        <v>932639</v>
      </c>
      <c r="S75" s="59">
        <f t="shared" si="10"/>
        <v>8246482</v>
      </c>
      <c r="T75" s="84">
        <f t="shared" si="11"/>
        <v>8338.2022244691616</v>
      </c>
    </row>
    <row r="76" spans="1:20" ht="15.6" x14ac:dyDescent="0.3">
      <c r="A76" s="19" t="s">
        <v>587</v>
      </c>
      <c r="B76" s="5" t="s">
        <v>70</v>
      </c>
      <c r="C76" s="5" t="s">
        <v>5</v>
      </c>
      <c r="D76" s="10" t="s">
        <v>70</v>
      </c>
      <c r="E76" s="6">
        <v>0.17499999999999999</v>
      </c>
      <c r="F76" s="79">
        <v>1482</v>
      </c>
      <c r="G76" s="26">
        <v>1452</v>
      </c>
      <c r="H76" s="77">
        <v>1484</v>
      </c>
      <c r="I76" s="75">
        <v>4404572.95</v>
      </c>
      <c r="J76" s="55">
        <v>974838.53</v>
      </c>
      <c r="K76" s="56">
        <f t="shared" si="6"/>
        <v>5379411.4800000004</v>
      </c>
      <c r="L76" s="57">
        <f t="shared" si="7"/>
        <v>3629.8323076923079</v>
      </c>
      <c r="M76" s="58">
        <v>4513915.1500000004</v>
      </c>
      <c r="N76" s="55">
        <v>1016368.67</v>
      </c>
      <c r="O76" s="59">
        <f t="shared" si="8"/>
        <v>5530283.8200000003</v>
      </c>
      <c r="P76" s="57">
        <f t="shared" si="9"/>
        <v>3808.7354132231408</v>
      </c>
      <c r="Q76" s="63">
        <v>4955010</v>
      </c>
      <c r="R76" s="64">
        <v>1070283</v>
      </c>
      <c r="S76" s="59">
        <f t="shared" si="10"/>
        <v>6025293</v>
      </c>
      <c r="T76" s="84">
        <f t="shared" si="11"/>
        <v>4060.170485175202</v>
      </c>
    </row>
    <row r="77" spans="1:20" ht="15.6" x14ac:dyDescent="0.3">
      <c r="A77" s="19" t="s">
        <v>588</v>
      </c>
      <c r="B77" s="5" t="s">
        <v>71</v>
      </c>
      <c r="C77" s="5" t="s">
        <v>5</v>
      </c>
      <c r="D77" s="10" t="s">
        <v>71</v>
      </c>
      <c r="E77" s="6">
        <v>7.2999999999999995E-2</v>
      </c>
      <c r="F77" s="79">
        <v>5419</v>
      </c>
      <c r="G77" s="26">
        <v>5285</v>
      </c>
      <c r="H77" s="77">
        <v>5275</v>
      </c>
      <c r="I77" s="75">
        <v>12463722.07</v>
      </c>
      <c r="J77" s="55">
        <v>3018893.91</v>
      </c>
      <c r="K77" s="56">
        <f t="shared" si="6"/>
        <v>15482615.98</v>
      </c>
      <c r="L77" s="57">
        <f t="shared" si="7"/>
        <v>2857.0983539398412</v>
      </c>
      <c r="M77" s="58">
        <v>12647046.640000001</v>
      </c>
      <c r="N77" s="55">
        <v>3094157.6</v>
      </c>
      <c r="O77" s="59">
        <f t="shared" si="8"/>
        <v>15741204.24</v>
      </c>
      <c r="P77" s="57">
        <f t="shared" si="9"/>
        <v>2978.4681627246928</v>
      </c>
      <c r="Q77" s="63">
        <v>12963413</v>
      </c>
      <c r="R77" s="64">
        <v>3208445</v>
      </c>
      <c r="S77" s="59">
        <f t="shared" si="10"/>
        <v>16171858</v>
      </c>
      <c r="T77" s="84">
        <f t="shared" si="11"/>
        <v>3065.7550710900473</v>
      </c>
    </row>
    <row r="78" spans="1:20" ht="15.6" x14ac:dyDescent="0.3">
      <c r="A78" s="19" t="s">
        <v>589</v>
      </c>
      <c r="B78" s="5" t="s">
        <v>72</v>
      </c>
      <c r="C78" s="5" t="s">
        <v>5</v>
      </c>
      <c r="D78" s="10" t="s">
        <v>72</v>
      </c>
      <c r="E78" s="6">
        <v>3.4000000000000002E-2</v>
      </c>
      <c r="F78" s="79">
        <v>18224</v>
      </c>
      <c r="G78" s="26">
        <v>17571</v>
      </c>
      <c r="H78" s="77">
        <v>17573</v>
      </c>
      <c r="I78" s="75">
        <v>18263254.949999999</v>
      </c>
      <c r="J78" s="55">
        <v>7146502.6200000001</v>
      </c>
      <c r="K78" s="56">
        <f t="shared" si="6"/>
        <v>25409757.57</v>
      </c>
      <c r="L78" s="57">
        <f t="shared" si="7"/>
        <v>1394.3018859745391</v>
      </c>
      <c r="M78" s="58">
        <v>18637014.030000001</v>
      </c>
      <c r="N78" s="55">
        <v>7256318.5099999998</v>
      </c>
      <c r="O78" s="59">
        <f t="shared" si="8"/>
        <v>25893332.539999999</v>
      </c>
      <c r="P78" s="57">
        <f t="shared" si="9"/>
        <v>1473.6402333390245</v>
      </c>
      <c r="Q78" s="63">
        <v>19233682</v>
      </c>
      <c r="R78" s="64">
        <v>7425688</v>
      </c>
      <c r="S78" s="59">
        <f t="shared" si="10"/>
        <v>26659370</v>
      </c>
      <c r="T78" s="84">
        <f t="shared" si="11"/>
        <v>1517.0642462869175</v>
      </c>
    </row>
    <row r="79" spans="1:20" ht="15.6" x14ac:dyDescent="0.3">
      <c r="A79" s="19" t="s">
        <v>590</v>
      </c>
      <c r="B79" s="5" t="s">
        <v>73</v>
      </c>
      <c r="C79" s="5" t="s">
        <v>5</v>
      </c>
      <c r="D79" s="10" t="s">
        <v>73</v>
      </c>
      <c r="E79" s="6">
        <v>0.113</v>
      </c>
      <c r="F79" s="79">
        <v>1612</v>
      </c>
      <c r="G79" s="26">
        <v>1574</v>
      </c>
      <c r="H79" s="77">
        <v>1597</v>
      </c>
      <c r="I79" s="75">
        <v>7384933.0700000003</v>
      </c>
      <c r="J79" s="55">
        <v>1099025.6000000001</v>
      </c>
      <c r="K79" s="56">
        <f t="shared" si="6"/>
        <v>8483958.6699999999</v>
      </c>
      <c r="L79" s="57">
        <f t="shared" si="7"/>
        <v>5263.0016563275431</v>
      </c>
      <c r="M79" s="58">
        <v>7444759.9400000004</v>
      </c>
      <c r="N79" s="55">
        <v>1120589.02</v>
      </c>
      <c r="O79" s="59">
        <f t="shared" si="8"/>
        <v>8565348.9600000009</v>
      </c>
      <c r="P79" s="57">
        <f t="shared" si="9"/>
        <v>5441.7718932655662</v>
      </c>
      <c r="Q79" s="63">
        <v>7566682</v>
      </c>
      <c r="R79" s="64">
        <v>1155843</v>
      </c>
      <c r="S79" s="59">
        <f t="shared" si="10"/>
        <v>8722525</v>
      </c>
      <c r="T79" s="84">
        <f t="shared" si="11"/>
        <v>5461.8190356919222</v>
      </c>
    </row>
    <row r="80" spans="1:20" ht="15.6" x14ac:dyDescent="0.3">
      <c r="A80" s="19" t="s">
        <v>591</v>
      </c>
      <c r="B80" s="5" t="s">
        <v>74</v>
      </c>
      <c r="C80" s="5" t="s">
        <v>5</v>
      </c>
      <c r="D80" s="10" t="s">
        <v>74</v>
      </c>
      <c r="E80" s="6">
        <v>8.6999999999999994E-2</v>
      </c>
      <c r="F80" s="79">
        <v>1884</v>
      </c>
      <c r="G80" s="26">
        <v>1893</v>
      </c>
      <c r="H80" s="77">
        <v>1907</v>
      </c>
      <c r="I80" s="75">
        <v>6526919.6299999999</v>
      </c>
      <c r="J80" s="55">
        <v>1191268.71</v>
      </c>
      <c r="K80" s="56">
        <f t="shared" si="6"/>
        <v>7718188.3399999999</v>
      </c>
      <c r="L80" s="57">
        <f t="shared" si="7"/>
        <v>4096.702940552017</v>
      </c>
      <c r="M80" s="58">
        <v>6682428.4800000004</v>
      </c>
      <c r="N80" s="55">
        <v>1221324.55</v>
      </c>
      <c r="O80" s="59">
        <f t="shared" si="8"/>
        <v>7903753.0300000003</v>
      </c>
      <c r="P80" s="57">
        <f t="shared" si="9"/>
        <v>4175.2525250924464</v>
      </c>
      <c r="Q80" s="63">
        <v>6929683</v>
      </c>
      <c r="R80" s="64">
        <v>1242200</v>
      </c>
      <c r="S80" s="59">
        <f t="shared" si="10"/>
        <v>8171883</v>
      </c>
      <c r="T80" s="84">
        <f t="shared" si="11"/>
        <v>4285.2034609334032</v>
      </c>
    </row>
    <row r="81" spans="1:20" ht="15.6" x14ac:dyDescent="0.3">
      <c r="A81" s="19" t="s">
        <v>592</v>
      </c>
      <c r="B81" s="5" t="s">
        <v>75</v>
      </c>
      <c r="C81" s="5" t="s">
        <v>5</v>
      </c>
      <c r="D81" s="10" t="s">
        <v>75</v>
      </c>
      <c r="E81" s="6">
        <v>0.12</v>
      </c>
      <c r="F81" s="79">
        <v>11996</v>
      </c>
      <c r="G81" s="26">
        <v>11894</v>
      </c>
      <c r="H81" s="77">
        <v>12224</v>
      </c>
      <c r="I81" s="75">
        <v>18269017.670000002</v>
      </c>
      <c r="J81" s="55">
        <v>5671220.5800000001</v>
      </c>
      <c r="K81" s="56">
        <f t="shared" si="6"/>
        <v>23940238.25</v>
      </c>
      <c r="L81" s="57">
        <f t="shared" si="7"/>
        <v>1995.6850825275092</v>
      </c>
      <c r="M81" s="58">
        <v>19100863.84</v>
      </c>
      <c r="N81" s="55">
        <v>5925257.7000000002</v>
      </c>
      <c r="O81" s="59">
        <f t="shared" si="8"/>
        <v>25026121.539999999</v>
      </c>
      <c r="P81" s="57">
        <f t="shared" si="9"/>
        <v>2104.0963124264335</v>
      </c>
      <c r="Q81" s="63">
        <v>20746647</v>
      </c>
      <c r="R81" s="64">
        <v>6279326</v>
      </c>
      <c r="S81" s="59">
        <f t="shared" si="10"/>
        <v>27025973</v>
      </c>
      <c r="T81" s="84">
        <f t="shared" si="11"/>
        <v>2210.8943880890051</v>
      </c>
    </row>
    <row r="82" spans="1:20" ht="15.6" x14ac:dyDescent="0.3">
      <c r="A82" s="19" t="s">
        <v>594</v>
      </c>
      <c r="B82" s="5" t="s">
        <v>77</v>
      </c>
      <c r="C82" s="5" t="s">
        <v>5</v>
      </c>
      <c r="D82" s="10" t="s">
        <v>77</v>
      </c>
      <c r="E82" s="6">
        <v>0.188</v>
      </c>
      <c r="F82" s="79">
        <v>1667</v>
      </c>
      <c r="G82" s="26">
        <v>1505</v>
      </c>
      <c r="H82" s="77">
        <v>1487</v>
      </c>
      <c r="I82" s="75">
        <v>8386668.1200000001</v>
      </c>
      <c r="J82" s="55">
        <v>1810824.48</v>
      </c>
      <c r="K82" s="56">
        <f t="shared" si="6"/>
        <v>10197492.6</v>
      </c>
      <c r="L82" s="57">
        <f t="shared" si="7"/>
        <v>6117.2721055788843</v>
      </c>
      <c r="M82" s="58">
        <v>8548621.1500000004</v>
      </c>
      <c r="N82" s="55">
        <v>1883337.13</v>
      </c>
      <c r="O82" s="59">
        <f t="shared" si="8"/>
        <v>10431958.280000001</v>
      </c>
      <c r="P82" s="57">
        <f t="shared" si="9"/>
        <v>6931.5337408637879</v>
      </c>
      <c r="Q82" s="63">
        <v>8810187</v>
      </c>
      <c r="R82" s="64">
        <v>1953029</v>
      </c>
      <c r="S82" s="59">
        <f t="shared" si="10"/>
        <v>10763216</v>
      </c>
      <c r="T82" s="84">
        <f t="shared" si="11"/>
        <v>7238.2084734364489</v>
      </c>
    </row>
    <row r="83" spans="1:20" ht="15.6" x14ac:dyDescent="0.3">
      <c r="A83" s="19" t="s">
        <v>629</v>
      </c>
      <c r="B83" s="5" t="s">
        <v>112</v>
      </c>
      <c r="C83" s="5" t="s">
        <v>5</v>
      </c>
      <c r="D83" s="10" t="s">
        <v>112</v>
      </c>
      <c r="E83" s="6">
        <v>0.10300000000000001</v>
      </c>
      <c r="F83" s="79">
        <v>2797</v>
      </c>
      <c r="G83" s="26">
        <v>2812</v>
      </c>
      <c r="H83" s="77">
        <v>2811</v>
      </c>
      <c r="I83" s="75">
        <v>7300102.6699999999</v>
      </c>
      <c r="J83" s="55">
        <v>1475177.46</v>
      </c>
      <c r="K83" s="56">
        <f t="shared" si="6"/>
        <v>8775280.129999999</v>
      </c>
      <c r="L83" s="57">
        <f t="shared" si="7"/>
        <v>3137.390107257776</v>
      </c>
      <c r="M83" s="58">
        <v>7406647.4800000004</v>
      </c>
      <c r="N83" s="55">
        <v>1522969.29</v>
      </c>
      <c r="O83" s="59">
        <f t="shared" si="8"/>
        <v>8929616.7699999996</v>
      </c>
      <c r="P83" s="57">
        <f t="shared" si="9"/>
        <v>3175.5393918918917</v>
      </c>
      <c r="Q83" s="63">
        <v>7617896</v>
      </c>
      <c r="R83" s="64">
        <v>1570602</v>
      </c>
      <c r="S83" s="59">
        <f t="shared" si="10"/>
        <v>9188498</v>
      </c>
      <c r="T83" s="84">
        <f t="shared" si="11"/>
        <v>3268.7648523657062</v>
      </c>
    </row>
    <row r="84" spans="1:20" ht="15.6" x14ac:dyDescent="0.3">
      <c r="A84" s="19" t="s">
        <v>596</v>
      </c>
      <c r="B84" s="5" t="s">
        <v>79</v>
      </c>
      <c r="C84" s="5" t="s">
        <v>5</v>
      </c>
      <c r="D84" s="10" t="s">
        <v>79</v>
      </c>
      <c r="E84" s="6">
        <v>8.5999999999999993E-2</v>
      </c>
      <c r="F84" s="79">
        <v>5745</v>
      </c>
      <c r="G84" s="26">
        <v>5583</v>
      </c>
      <c r="H84" s="77">
        <v>5552</v>
      </c>
      <c r="I84" s="75">
        <v>8334965.7400000002</v>
      </c>
      <c r="J84" s="55">
        <v>2121393.27</v>
      </c>
      <c r="K84" s="56">
        <f t="shared" si="6"/>
        <v>10456359.01</v>
      </c>
      <c r="L84" s="57">
        <f t="shared" si="7"/>
        <v>1820.0798973020017</v>
      </c>
      <c r="M84" s="58">
        <v>8823400.1099999994</v>
      </c>
      <c r="N84" s="55">
        <v>2260531.77</v>
      </c>
      <c r="O84" s="59">
        <f t="shared" si="8"/>
        <v>11083931.879999999</v>
      </c>
      <c r="P84" s="57">
        <f t="shared" si="9"/>
        <v>1985.3003546480386</v>
      </c>
      <c r="Q84" s="63">
        <v>9194042</v>
      </c>
      <c r="R84" s="64">
        <v>2313280</v>
      </c>
      <c r="S84" s="59">
        <f t="shared" si="10"/>
        <v>11507322</v>
      </c>
      <c r="T84" s="84">
        <f t="shared" si="11"/>
        <v>2072.6444524495678</v>
      </c>
    </row>
    <row r="85" spans="1:20" ht="15.6" x14ac:dyDescent="0.3">
      <c r="A85" s="19" t="s">
        <v>597</v>
      </c>
      <c r="B85" s="5" t="s">
        <v>80</v>
      </c>
      <c r="C85" s="5" t="s">
        <v>5</v>
      </c>
      <c r="D85" s="10" t="s">
        <v>80</v>
      </c>
      <c r="E85" s="6">
        <v>0.126</v>
      </c>
      <c r="F85" s="79">
        <v>9361</v>
      </c>
      <c r="G85" s="26">
        <v>9039</v>
      </c>
      <c r="H85" s="77">
        <v>9119</v>
      </c>
      <c r="I85" s="75">
        <v>21487839.829999998</v>
      </c>
      <c r="J85" s="55">
        <v>4075098.18</v>
      </c>
      <c r="K85" s="56">
        <f t="shared" si="6"/>
        <v>25562938.009999998</v>
      </c>
      <c r="L85" s="57">
        <f t="shared" si="7"/>
        <v>2730.7913695118041</v>
      </c>
      <c r="M85" s="58">
        <v>21992523.329999998</v>
      </c>
      <c r="N85" s="55">
        <v>4397185.79</v>
      </c>
      <c r="O85" s="59">
        <f t="shared" si="8"/>
        <v>26389709.119999997</v>
      </c>
      <c r="P85" s="57">
        <f t="shared" si="9"/>
        <v>2919.5385684257103</v>
      </c>
      <c r="Q85" s="63">
        <v>23244092</v>
      </c>
      <c r="R85" s="64">
        <v>4609478</v>
      </c>
      <c r="S85" s="59">
        <f t="shared" si="10"/>
        <v>27853570</v>
      </c>
      <c r="T85" s="84">
        <f t="shared" si="11"/>
        <v>3054.4544357933983</v>
      </c>
    </row>
    <row r="86" spans="1:20" ht="15.6" x14ac:dyDescent="0.3">
      <c r="A86" s="19" t="s">
        <v>598</v>
      </c>
      <c r="B86" s="5" t="s">
        <v>81</v>
      </c>
      <c r="C86" s="5" t="s">
        <v>5</v>
      </c>
      <c r="D86" s="10" t="s">
        <v>81</v>
      </c>
      <c r="E86" s="6">
        <v>0.22500000000000001</v>
      </c>
      <c r="F86" s="79">
        <v>1492</v>
      </c>
      <c r="G86" s="26">
        <v>1413</v>
      </c>
      <c r="H86" s="77">
        <v>1361</v>
      </c>
      <c r="I86" s="75">
        <v>7959900.0599999996</v>
      </c>
      <c r="J86" s="55">
        <v>1187990.54</v>
      </c>
      <c r="K86" s="56">
        <f t="shared" si="6"/>
        <v>9147890.5999999996</v>
      </c>
      <c r="L86" s="57">
        <f t="shared" si="7"/>
        <v>6131.2939678284183</v>
      </c>
      <c r="M86" s="58">
        <v>8205412.29</v>
      </c>
      <c r="N86" s="55">
        <v>1245247.8700000001</v>
      </c>
      <c r="O86" s="59">
        <f t="shared" si="8"/>
        <v>9450660.1600000001</v>
      </c>
      <c r="P86" s="57">
        <f t="shared" si="9"/>
        <v>6688.3652937013449</v>
      </c>
      <c r="Q86" s="63">
        <v>8645998</v>
      </c>
      <c r="R86" s="64">
        <v>1290261</v>
      </c>
      <c r="S86" s="59">
        <f t="shared" si="10"/>
        <v>9936259</v>
      </c>
      <c r="T86" s="84">
        <f t="shared" si="11"/>
        <v>7300.7046289493019</v>
      </c>
    </row>
    <row r="87" spans="1:20" ht="15.6" x14ac:dyDescent="0.3">
      <c r="A87" s="19" t="s">
        <v>599</v>
      </c>
      <c r="B87" s="5" t="s">
        <v>82</v>
      </c>
      <c r="C87" s="5" t="s">
        <v>5</v>
      </c>
      <c r="D87" s="10" t="s">
        <v>82</v>
      </c>
      <c r="E87" s="6">
        <v>7.2000000000000008E-2</v>
      </c>
      <c r="F87" s="79">
        <v>3283</v>
      </c>
      <c r="G87" s="26">
        <v>3302</v>
      </c>
      <c r="H87" s="77">
        <v>3341</v>
      </c>
      <c r="I87" s="75">
        <v>5103106.29</v>
      </c>
      <c r="J87" s="55">
        <v>1555809.52</v>
      </c>
      <c r="K87" s="56">
        <f t="shared" si="6"/>
        <v>6658915.8100000005</v>
      </c>
      <c r="L87" s="57">
        <f t="shared" si="7"/>
        <v>2028.3021047822115</v>
      </c>
      <c r="M87" s="58">
        <v>5231454.3</v>
      </c>
      <c r="N87" s="55">
        <v>1612590.35</v>
      </c>
      <c r="O87" s="59">
        <f t="shared" si="8"/>
        <v>6844044.6500000004</v>
      </c>
      <c r="P87" s="57">
        <f t="shared" si="9"/>
        <v>2072.6967443973349</v>
      </c>
      <c r="Q87" s="63">
        <v>5435336</v>
      </c>
      <c r="R87" s="64">
        <v>1647729</v>
      </c>
      <c r="S87" s="59">
        <f t="shared" si="10"/>
        <v>7083065</v>
      </c>
      <c r="T87" s="84">
        <f t="shared" si="11"/>
        <v>2120.043400179587</v>
      </c>
    </row>
    <row r="88" spans="1:20" ht="15.6" x14ac:dyDescent="0.3">
      <c r="A88" s="19" t="s">
        <v>600</v>
      </c>
      <c r="B88" s="5" t="s">
        <v>83</v>
      </c>
      <c r="C88" s="5" t="s">
        <v>5</v>
      </c>
      <c r="D88" s="10" t="s">
        <v>83</v>
      </c>
      <c r="E88" s="6">
        <v>0.10199999999999999</v>
      </c>
      <c r="F88" s="79">
        <v>1128</v>
      </c>
      <c r="G88" s="26">
        <v>1140</v>
      </c>
      <c r="H88" s="77">
        <v>1159</v>
      </c>
      <c r="I88" s="75">
        <v>4804386.8099999996</v>
      </c>
      <c r="J88" s="55">
        <v>660572.07999999996</v>
      </c>
      <c r="K88" s="56">
        <f t="shared" si="6"/>
        <v>5464958.8899999997</v>
      </c>
      <c r="L88" s="57">
        <f t="shared" si="7"/>
        <v>4844.8217109929074</v>
      </c>
      <c r="M88" s="58">
        <v>4890944.0999999996</v>
      </c>
      <c r="N88" s="55">
        <v>701646.29</v>
      </c>
      <c r="O88" s="59">
        <f t="shared" si="8"/>
        <v>5592590.3899999997</v>
      </c>
      <c r="P88" s="57">
        <f t="shared" si="9"/>
        <v>4905.7810438596489</v>
      </c>
      <c r="Q88" s="63">
        <v>4921402</v>
      </c>
      <c r="R88" s="64">
        <v>709170</v>
      </c>
      <c r="S88" s="59">
        <f t="shared" si="10"/>
        <v>5630572</v>
      </c>
      <c r="T88" s="84">
        <f t="shared" si="11"/>
        <v>4858.1294219154443</v>
      </c>
    </row>
    <row r="89" spans="1:20" ht="15.6" x14ac:dyDescent="0.3">
      <c r="A89" s="19" t="s">
        <v>601</v>
      </c>
      <c r="B89" s="5" t="s">
        <v>84</v>
      </c>
      <c r="C89" s="5" t="s">
        <v>5</v>
      </c>
      <c r="D89" s="10" t="s">
        <v>84</v>
      </c>
      <c r="E89" s="6">
        <v>6.5000000000000002E-2</v>
      </c>
      <c r="F89" s="79">
        <v>4308</v>
      </c>
      <c r="G89" s="26">
        <v>4168</v>
      </c>
      <c r="H89" s="77">
        <v>4145</v>
      </c>
      <c r="I89" s="75">
        <v>4970292.58</v>
      </c>
      <c r="J89" s="55">
        <v>2511784.13</v>
      </c>
      <c r="K89" s="56">
        <f t="shared" si="6"/>
        <v>7482076.71</v>
      </c>
      <c r="L89" s="57">
        <f t="shared" si="7"/>
        <v>1736.7866086350975</v>
      </c>
      <c r="M89" s="58">
        <v>5160699.7300000004</v>
      </c>
      <c r="N89" s="55">
        <v>2640427.4300000002</v>
      </c>
      <c r="O89" s="59">
        <f t="shared" si="8"/>
        <v>7801127.1600000001</v>
      </c>
      <c r="P89" s="57">
        <f t="shared" si="9"/>
        <v>1871.6715834932822</v>
      </c>
      <c r="Q89" s="63">
        <v>5422333</v>
      </c>
      <c r="R89" s="64">
        <v>2738112</v>
      </c>
      <c r="S89" s="59">
        <f t="shared" si="10"/>
        <v>8160445</v>
      </c>
      <c r="T89" s="84">
        <f t="shared" si="11"/>
        <v>1968.7442702050664</v>
      </c>
    </row>
    <row r="90" spans="1:20" ht="15.6" x14ac:dyDescent="0.3">
      <c r="A90" s="19" t="s">
        <v>602</v>
      </c>
      <c r="B90" s="5" t="s">
        <v>85</v>
      </c>
      <c r="C90" s="5" t="s">
        <v>5</v>
      </c>
      <c r="D90" s="10" t="s">
        <v>85</v>
      </c>
      <c r="E90" s="6">
        <v>0.35700000000000004</v>
      </c>
      <c r="F90" s="79">
        <v>2942</v>
      </c>
      <c r="G90" s="26">
        <v>2621</v>
      </c>
      <c r="H90" s="77">
        <v>2724</v>
      </c>
      <c r="I90" s="75">
        <v>78983871.019999996</v>
      </c>
      <c r="J90" s="55">
        <v>5880046.0800000001</v>
      </c>
      <c r="K90" s="56">
        <f t="shared" si="6"/>
        <v>84863917.099999994</v>
      </c>
      <c r="L90" s="57">
        <f t="shared" si="7"/>
        <v>28845.655030591432</v>
      </c>
      <c r="M90" s="58">
        <v>80852862.230000004</v>
      </c>
      <c r="N90" s="55">
        <v>6354831.9100000001</v>
      </c>
      <c r="O90" s="59">
        <f t="shared" si="8"/>
        <v>87207694.140000001</v>
      </c>
      <c r="P90" s="57">
        <f t="shared" si="9"/>
        <v>33272.679946585275</v>
      </c>
      <c r="Q90" s="63">
        <v>84613648</v>
      </c>
      <c r="R90" s="64">
        <v>6855042</v>
      </c>
      <c r="S90" s="59">
        <f t="shared" si="10"/>
        <v>91468690</v>
      </c>
      <c r="T90" s="84">
        <f t="shared" si="11"/>
        <v>33578.814243759174</v>
      </c>
    </row>
    <row r="91" spans="1:20" ht="15.6" x14ac:dyDescent="0.3">
      <c r="A91" s="19" t="s">
        <v>603</v>
      </c>
      <c r="B91" s="5" t="s">
        <v>86</v>
      </c>
      <c r="C91" s="5" t="s">
        <v>5</v>
      </c>
      <c r="D91" s="10" t="s">
        <v>86</v>
      </c>
      <c r="E91" s="6">
        <v>0.11699999999999999</v>
      </c>
      <c r="F91" s="79">
        <v>1361</v>
      </c>
      <c r="G91" s="26">
        <v>1256</v>
      </c>
      <c r="H91" s="77">
        <v>1236</v>
      </c>
      <c r="I91" s="75">
        <v>8300645.6600000001</v>
      </c>
      <c r="J91" s="55">
        <v>1028602.32</v>
      </c>
      <c r="K91" s="56">
        <f t="shared" si="6"/>
        <v>9329247.9800000004</v>
      </c>
      <c r="L91" s="57">
        <f t="shared" si="7"/>
        <v>6854.7009404849377</v>
      </c>
      <c r="M91" s="58">
        <v>8382933.0700000003</v>
      </c>
      <c r="N91" s="55">
        <v>1049083.21</v>
      </c>
      <c r="O91" s="59">
        <f t="shared" si="8"/>
        <v>9432016.2800000012</v>
      </c>
      <c r="P91" s="57">
        <f t="shared" si="9"/>
        <v>7509.5671019108286</v>
      </c>
      <c r="Q91" s="63">
        <v>8449593</v>
      </c>
      <c r="R91" s="64">
        <v>1062776</v>
      </c>
      <c r="S91" s="59">
        <f t="shared" si="10"/>
        <v>9512369</v>
      </c>
      <c r="T91" s="84">
        <f t="shared" si="11"/>
        <v>7696.0914239482199</v>
      </c>
    </row>
    <row r="92" spans="1:20" ht="15.6" x14ac:dyDescent="0.3">
      <c r="A92" s="19" t="s">
        <v>604</v>
      </c>
      <c r="B92" s="5" t="s">
        <v>87</v>
      </c>
      <c r="C92" s="5" t="s">
        <v>5</v>
      </c>
      <c r="D92" s="10" t="s">
        <v>87</v>
      </c>
      <c r="E92" s="6">
        <v>0.188</v>
      </c>
      <c r="F92" s="79">
        <v>3230</v>
      </c>
      <c r="G92" s="26">
        <v>3018</v>
      </c>
      <c r="H92" s="77">
        <v>3053</v>
      </c>
      <c r="I92" s="75">
        <v>10776265.140000001</v>
      </c>
      <c r="J92" s="55">
        <v>2437867.94</v>
      </c>
      <c r="K92" s="56">
        <f t="shared" si="6"/>
        <v>13214133.08</v>
      </c>
      <c r="L92" s="57">
        <f t="shared" si="7"/>
        <v>4091.0628730650155</v>
      </c>
      <c r="M92" s="58">
        <v>10878305.779999999</v>
      </c>
      <c r="N92" s="55">
        <v>2611998.2400000002</v>
      </c>
      <c r="O92" s="59">
        <f t="shared" si="8"/>
        <v>13490304.02</v>
      </c>
      <c r="P92" s="57">
        <f t="shared" si="9"/>
        <v>4469.9483167660701</v>
      </c>
      <c r="Q92" s="63">
        <v>11488855</v>
      </c>
      <c r="R92" s="64">
        <v>2754140</v>
      </c>
      <c r="S92" s="59">
        <f t="shared" si="10"/>
        <v>14242995</v>
      </c>
      <c r="T92" s="84">
        <f t="shared" si="11"/>
        <v>4665.2456600065507</v>
      </c>
    </row>
    <row r="93" spans="1:20" ht="15.6" x14ac:dyDescent="0.3">
      <c r="A93" s="19" t="s">
        <v>605</v>
      </c>
      <c r="B93" s="5" t="s">
        <v>88</v>
      </c>
      <c r="C93" s="5" t="s">
        <v>5</v>
      </c>
      <c r="D93" s="10" t="s">
        <v>88</v>
      </c>
      <c r="E93" s="6">
        <v>0.39399999999999996</v>
      </c>
      <c r="F93" s="79">
        <v>813</v>
      </c>
      <c r="G93" s="26">
        <v>796</v>
      </c>
      <c r="H93" s="77">
        <v>817</v>
      </c>
      <c r="I93" s="75">
        <v>7531081.3099999996</v>
      </c>
      <c r="J93" s="55">
        <v>1146287.07</v>
      </c>
      <c r="K93" s="56">
        <f t="shared" si="6"/>
        <v>8677368.379999999</v>
      </c>
      <c r="L93" s="57">
        <f t="shared" si="7"/>
        <v>10673.269840098399</v>
      </c>
      <c r="M93" s="58">
        <v>7803661.2699999996</v>
      </c>
      <c r="N93" s="55">
        <v>1215229.8700000001</v>
      </c>
      <c r="O93" s="59">
        <f t="shared" si="8"/>
        <v>9018891.1400000006</v>
      </c>
      <c r="P93" s="57">
        <f t="shared" si="9"/>
        <v>11330.265251256282</v>
      </c>
      <c r="Q93" s="63">
        <v>8038685</v>
      </c>
      <c r="R93" s="64">
        <v>1289615</v>
      </c>
      <c r="S93" s="59">
        <f t="shared" si="10"/>
        <v>9328300</v>
      </c>
      <c r="T93" s="84">
        <f t="shared" si="11"/>
        <v>11417.747858017136</v>
      </c>
    </row>
    <row r="94" spans="1:20" ht="15.6" x14ac:dyDescent="0.3">
      <c r="A94" s="19" t="s">
        <v>606</v>
      </c>
      <c r="B94" s="5" t="s">
        <v>89</v>
      </c>
      <c r="C94" s="5" t="s">
        <v>5</v>
      </c>
      <c r="D94" s="10" t="s">
        <v>89</v>
      </c>
      <c r="E94" s="6">
        <v>0.128</v>
      </c>
      <c r="F94" s="79">
        <v>781</v>
      </c>
      <c r="G94" s="26">
        <v>747</v>
      </c>
      <c r="H94" s="77">
        <v>758</v>
      </c>
      <c r="I94" s="75">
        <v>3066104.05</v>
      </c>
      <c r="J94" s="55">
        <v>506089.68</v>
      </c>
      <c r="K94" s="56">
        <f t="shared" si="6"/>
        <v>3572193.73</v>
      </c>
      <c r="L94" s="57">
        <f t="shared" si="7"/>
        <v>4573.8716133162616</v>
      </c>
      <c r="M94" s="58">
        <v>3129311.54</v>
      </c>
      <c r="N94" s="55">
        <v>524255.05</v>
      </c>
      <c r="O94" s="59">
        <f t="shared" si="8"/>
        <v>3653566.59</v>
      </c>
      <c r="P94" s="57">
        <f t="shared" si="9"/>
        <v>4890.9860642570275</v>
      </c>
      <c r="Q94" s="63">
        <v>3297364</v>
      </c>
      <c r="R94" s="64">
        <v>543716</v>
      </c>
      <c r="S94" s="59">
        <f t="shared" si="10"/>
        <v>3841080</v>
      </c>
      <c r="T94" s="84">
        <f t="shared" si="11"/>
        <v>5067.3878627968334</v>
      </c>
    </row>
    <row r="95" spans="1:20" ht="15.6" x14ac:dyDescent="0.3">
      <c r="A95" s="19" t="s">
        <v>607</v>
      </c>
      <c r="B95" s="5" t="s">
        <v>90</v>
      </c>
      <c r="C95" s="5" t="s">
        <v>5</v>
      </c>
      <c r="D95" s="10" t="s">
        <v>90</v>
      </c>
      <c r="E95" s="6">
        <v>0.151</v>
      </c>
      <c r="F95" s="79">
        <v>837</v>
      </c>
      <c r="G95" s="26">
        <v>818</v>
      </c>
      <c r="H95" s="77">
        <v>796</v>
      </c>
      <c r="I95" s="75">
        <v>5314570.8</v>
      </c>
      <c r="J95" s="55">
        <v>678662.35</v>
      </c>
      <c r="K95" s="56">
        <f t="shared" si="6"/>
        <v>5993233.1499999994</v>
      </c>
      <c r="L95" s="57">
        <f t="shared" si="7"/>
        <v>7160.3741338112295</v>
      </c>
      <c r="M95" s="58">
        <v>5264754.53</v>
      </c>
      <c r="N95" s="55">
        <v>688675.47</v>
      </c>
      <c r="O95" s="59">
        <f t="shared" si="8"/>
        <v>5953430</v>
      </c>
      <c r="P95" s="57">
        <f t="shared" si="9"/>
        <v>7278.0317848410759</v>
      </c>
      <c r="Q95" s="63">
        <v>5280195</v>
      </c>
      <c r="R95" s="64">
        <v>709143</v>
      </c>
      <c r="S95" s="59">
        <f t="shared" si="10"/>
        <v>5989338</v>
      </c>
      <c r="T95" s="84">
        <f t="shared" si="11"/>
        <v>7524.2939698492464</v>
      </c>
    </row>
    <row r="96" spans="1:20" ht="15.6" x14ac:dyDescent="0.3">
      <c r="A96" s="19" t="s">
        <v>608</v>
      </c>
      <c r="B96" s="5" t="s">
        <v>91</v>
      </c>
      <c r="C96" s="5" t="s">
        <v>5</v>
      </c>
      <c r="D96" s="10" t="s">
        <v>91</v>
      </c>
      <c r="E96" s="6">
        <v>0.22399999999999998</v>
      </c>
      <c r="F96" s="79">
        <v>811</v>
      </c>
      <c r="G96" s="26">
        <v>799</v>
      </c>
      <c r="H96" s="77">
        <v>779</v>
      </c>
      <c r="I96" s="75">
        <v>5464665.6500000004</v>
      </c>
      <c r="J96" s="55">
        <v>595606.94999999995</v>
      </c>
      <c r="K96" s="56">
        <f t="shared" si="6"/>
        <v>6060272.6000000006</v>
      </c>
      <c r="L96" s="57">
        <f t="shared" si="7"/>
        <v>7472.5926017262645</v>
      </c>
      <c r="M96" s="58">
        <v>5545660.5800000001</v>
      </c>
      <c r="N96" s="55">
        <v>617477.57999999996</v>
      </c>
      <c r="O96" s="59">
        <f t="shared" si="8"/>
        <v>6163138.1600000001</v>
      </c>
      <c r="P96" s="57">
        <f t="shared" si="9"/>
        <v>7713.564655819775</v>
      </c>
      <c r="Q96" s="63">
        <v>5661531</v>
      </c>
      <c r="R96" s="64">
        <v>631066</v>
      </c>
      <c r="S96" s="59">
        <f t="shared" si="10"/>
        <v>6292597</v>
      </c>
      <c r="T96" s="84">
        <f t="shared" si="11"/>
        <v>8077.7881899871627</v>
      </c>
    </row>
    <row r="97" spans="1:20" ht="15.6" x14ac:dyDescent="0.3">
      <c r="A97" s="19" t="s">
        <v>609</v>
      </c>
      <c r="B97" s="5" t="s">
        <v>92</v>
      </c>
      <c r="C97" s="5" t="s">
        <v>5</v>
      </c>
      <c r="D97" s="10" t="s">
        <v>92</v>
      </c>
      <c r="E97" s="6">
        <v>0.187</v>
      </c>
      <c r="F97" s="79">
        <v>2158</v>
      </c>
      <c r="G97" s="26">
        <v>2103</v>
      </c>
      <c r="H97" s="77">
        <v>2103</v>
      </c>
      <c r="I97" s="75">
        <v>12719694.23</v>
      </c>
      <c r="J97" s="55">
        <v>1786874.21</v>
      </c>
      <c r="K97" s="56">
        <f t="shared" si="6"/>
        <v>14506568.440000001</v>
      </c>
      <c r="L97" s="57">
        <f t="shared" si="7"/>
        <v>6722.2281927710847</v>
      </c>
      <c r="M97" s="58">
        <v>12867093.140000001</v>
      </c>
      <c r="N97" s="55">
        <v>1842446.84</v>
      </c>
      <c r="O97" s="59">
        <f t="shared" si="8"/>
        <v>14709539.98</v>
      </c>
      <c r="P97" s="57">
        <f t="shared" si="9"/>
        <v>6994.5506324298622</v>
      </c>
      <c r="Q97" s="63">
        <v>13229510</v>
      </c>
      <c r="R97" s="64">
        <v>1901661</v>
      </c>
      <c r="S97" s="59">
        <f t="shared" si="10"/>
        <v>15131171</v>
      </c>
      <c r="T97" s="84">
        <f t="shared" si="11"/>
        <v>7195.0408939610079</v>
      </c>
    </row>
    <row r="98" spans="1:20" ht="15.6" x14ac:dyDescent="0.3">
      <c r="A98" s="19" t="s">
        <v>610</v>
      </c>
      <c r="B98" s="5" t="s">
        <v>93</v>
      </c>
      <c r="C98" s="5" t="s">
        <v>5</v>
      </c>
      <c r="D98" s="10" t="s">
        <v>93</v>
      </c>
      <c r="E98" s="6">
        <v>0.12300000000000001</v>
      </c>
      <c r="F98" s="79">
        <v>5659</v>
      </c>
      <c r="G98" s="26">
        <v>5322</v>
      </c>
      <c r="H98" s="77">
        <v>5397</v>
      </c>
      <c r="I98" s="75">
        <v>25401051.039999999</v>
      </c>
      <c r="J98" s="55">
        <v>5197143.96</v>
      </c>
      <c r="K98" s="56">
        <f t="shared" si="6"/>
        <v>30598195</v>
      </c>
      <c r="L98" s="57">
        <f t="shared" si="7"/>
        <v>5406.9968192260112</v>
      </c>
      <c r="M98" s="58">
        <v>25838020.079999998</v>
      </c>
      <c r="N98" s="55">
        <v>5613075.5800000001</v>
      </c>
      <c r="O98" s="59">
        <f t="shared" si="8"/>
        <v>31451095.659999996</v>
      </c>
      <c r="P98" s="57">
        <f t="shared" si="9"/>
        <v>5909.6384178880116</v>
      </c>
      <c r="Q98" s="63">
        <v>27226911</v>
      </c>
      <c r="R98" s="64">
        <v>6002898</v>
      </c>
      <c r="S98" s="59">
        <f t="shared" si="10"/>
        <v>33229809</v>
      </c>
      <c r="T98" s="84">
        <f t="shared" si="11"/>
        <v>6157.0889382990554</v>
      </c>
    </row>
    <row r="99" spans="1:20" ht="15.6" x14ac:dyDescent="0.3">
      <c r="A99" s="19" t="s">
        <v>611</v>
      </c>
      <c r="B99" s="5" t="s">
        <v>94</v>
      </c>
      <c r="C99" s="5" t="s">
        <v>5</v>
      </c>
      <c r="D99" s="10" t="s">
        <v>94</v>
      </c>
      <c r="E99" s="6">
        <v>7.9000000000000001E-2</v>
      </c>
      <c r="F99" s="79">
        <v>3073</v>
      </c>
      <c r="G99" s="26">
        <v>2931</v>
      </c>
      <c r="H99" s="77">
        <v>2986</v>
      </c>
      <c r="I99" s="75">
        <v>7481755.75</v>
      </c>
      <c r="J99" s="55">
        <v>1778741.18</v>
      </c>
      <c r="K99" s="56">
        <f t="shared" si="6"/>
        <v>9260496.9299999997</v>
      </c>
      <c r="L99" s="57">
        <f t="shared" si="7"/>
        <v>3013.5037194923525</v>
      </c>
      <c r="M99" s="58">
        <v>7648202.9299999997</v>
      </c>
      <c r="N99" s="55">
        <v>1870680.35</v>
      </c>
      <c r="O99" s="59">
        <f t="shared" si="8"/>
        <v>9518883.2799999993</v>
      </c>
      <c r="P99" s="57">
        <f t="shared" si="9"/>
        <v>3247.6572091436369</v>
      </c>
      <c r="Q99" s="63">
        <v>7809087</v>
      </c>
      <c r="R99" s="64">
        <v>1912533</v>
      </c>
      <c r="S99" s="59">
        <f t="shared" si="10"/>
        <v>9721620</v>
      </c>
      <c r="T99" s="84">
        <f t="shared" si="11"/>
        <v>3255.7334226389821</v>
      </c>
    </row>
    <row r="100" spans="1:20" ht="15.6" x14ac:dyDescent="0.3">
      <c r="A100" s="19" t="s">
        <v>613</v>
      </c>
      <c r="B100" s="5" t="s">
        <v>96</v>
      </c>
      <c r="C100" s="5" t="s">
        <v>5</v>
      </c>
      <c r="D100" s="10" t="s">
        <v>96</v>
      </c>
      <c r="E100" s="6">
        <v>0.26200000000000001</v>
      </c>
      <c r="F100" s="79">
        <v>1306</v>
      </c>
      <c r="G100" s="26">
        <v>1262</v>
      </c>
      <c r="H100" s="77">
        <v>1270</v>
      </c>
      <c r="I100" s="75">
        <v>7260203.21</v>
      </c>
      <c r="J100" s="55">
        <v>1413400.74</v>
      </c>
      <c r="K100" s="56">
        <f t="shared" si="6"/>
        <v>8673603.9499999993</v>
      </c>
      <c r="L100" s="57">
        <f t="shared" si="7"/>
        <v>6641.3506508422661</v>
      </c>
      <c r="M100" s="58">
        <v>7407612.4400000004</v>
      </c>
      <c r="N100" s="55">
        <v>1488581.95</v>
      </c>
      <c r="O100" s="59">
        <f t="shared" si="8"/>
        <v>8896194.3900000006</v>
      </c>
      <c r="P100" s="57">
        <f t="shared" si="9"/>
        <v>7049.2824009508722</v>
      </c>
      <c r="Q100" s="63">
        <v>8459779</v>
      </c>
      <c r="R100" s="64">
        <v>1542029</v>
      </c>
      <c r="S100" s="59">
        <f t="shared" si="10"/>
        <v>10001808</v>
      </c>
      <c r="T100" s="84">
        <f t="shared" si="11"/>
        <v>7875.4393700787405</v>
      </c>
    </row>
    <row r="101" spans="1:20" ht="15.6" x14ac:dyDescent="0.3">
      <c r="A101" s="19" t="s">
        <v>614</v>
      </c>
      <c r="B101" s="5" t="s">
        <v>97</v>
      </c>
      <c r="C101" s="5" t="s">
        <v>5</v>
      </c>
      <c r="D101" s="10" t="s">
        <v>97</v>
      </c>
      <c r="E101" s="6">
        <v>0.17600000000000002</v>
      </c>
      <c r="F101" s="79">
        <v>452</v>
      </c>
      <c r="G101" s="26">
        <v>457</v>
      </c>
      <c r="H101" s="77">
        <v>422</v>
      </c>
      <c r="I101" s="75">
        <v>3856900</v>
      </c>
      <c r="J101" s="55">
        <v>405995.26</v>
      </c>
      <c r="K101" s="56">
        <f t="shared" si="6"/>
        <v>4262895.26</v>
      </c>
      <c r="L101" s="57">
        <f t="shared" si="7"/>
        <v>9431.1842035398222</v>
      </c>
      <c r="M101" s="58">
        <v>3875307.72</v>
      </c>
      <c r="N101" s="55">
        <v>416543.79</v>
      </c>
      <c r="O101" s="59">
        <f t="shared" si="8"/>
        <v>4291851.51</v>
      </c>
      <c r="P101" s="57">
        <f t="shared" si="9"/>
        <v>9391.359978118162</v>
      </c>
      <c r="Q101" s="63">
        <v>3948999</v>
      </c>
      <c r="R101" s="64">
        <v>421482</v>
      </c>
      <c r="S101" s="59">
        <f t="shared" si="10"/>
        <v>4370481</v>
      </c>
      <c r="T101" s="84">
        <f t="shared" si="11"/>
        <v>10356.590047393365</v>
      </c>
    </row>
    <row r="102" spans="1:20" ht="15.6" x14ac:dyDescent="0.3">
      <c r="A102" s="19" t="s">
        <v>615</v>
      </c>
      <c r="B102" s="5" t="s">
        <v>98</v>
      </c>
      <c r="C102" s="5" t="s">
        <v>5</v>
      </c>
      <c r="D102" s="10" t="s">
        <v>98</v>
      </c>
      <c r="E102" s="6">
        <v>0.1</v>
      </c>
      <c r="F102" s="79">
        <v>914</v>
      </c>
      <c r="G102" s="26">
        <v>873</v>
      </c>
      <c r="H102" s="77">
        <v>904</v>
      </c>
      <c r="I102" s="75">
        <v>6776225.1799999997</v>
      </c>
      <c r="J102" s="55">
        <v>703554.73</v>
      </c>
      <c r="K102" s="56">
        <f t="shared" si="6"/>
        <v>7479779.9100000001</v>
      </c>
      <c r="L102" s="57">
        <f t="shared" si="7"/>
        <v>8183.5666411378561</v>
      </c>
      <c r="M102" s="58">
        <v>6846417.5</v>
      </c>
      <c r="N102" s="55">
        <v>714586.34</v>
      </c>
      <c r="O102" s="59">
        <f t="shared" si="8"/>
        <v>7561003.8399999999</v>
      </c>
      <c r="P102" s="57">
        <f t="shared" si="9"/>
        <v>8660.9436884306979</v>
      </c>
      <c r="Q102" s="63">
        <v>6904665</v>
      </c>
      <c r="R102" s="64">
        <v>729066</v>
      </c>
      <c r="S102" s="59">
        <f t="shared" si="10"/>
        <v>7633731</v>
      </c>
      <c r="T102" s="84">
        <f t="shared" si="11"/>
        <v>8444.3926991150438</v>
      </c>
    </row>
    <row r="103" spans="1:20" ht="15.6" x14ac:dyDescent="0.3">
      <c r="A103" s="19" t="s">
        <v>616</v>
      </c>
      <c r="B103" s="5" t="s">
        <v>99</v>
      </c>
      <c r="C103" s="5" t="s">
        <v>5</v>
      </c>
      <c r="D103" s="10" t="s">
        <v>99</v>
      </c>
      <c r="E103" s="6">
        <v>0.223</v>
      </c>
      <c r="F103" s="79">
        <v>706</v>
      </c>
      <c r="G103" s="26">
        <v>688</v>
      </c>
      <c r="H103" s="77">
        <v>695</v>
      </c>
      <c r="I103" s="75">
        <v>5911054.6699999999</v>
      </c>
      <c r="J103" s="55">
        <v>583929.49</v>
      </c>
      <c r="K103" s="56">
        <f t="shared" si="6"/>
        <v>6494984.1600000001</v>
      </c>
      <c r="L103" s="57">
        <f t="shared" si="7"/>
        <v>9199.694277620396</v>
      </c>
      <c r="M103" s="58">
        <v>5966039.0800000001</v>
      </c>
      <c r="N103" s="55">
        <v>601748.55000000005</v>
      </c>
      <c r="O103" s="59">
        <f t="shared" si="8"/>
        <v>6567787.6299999999</v>
      </c>
      <c r="P103" s="57">
        <f t="shared" si="9"/>
        <v>9546.2029505813953</v>
      </c>
      <c r="Q103" s="63">
        <v>6025385</v>
      </c>
      <c r="R103" s="64">
        <v>624196</v>
      </c>
      <c r="S103" s="59">
        <f t="shared" si="10"/>
        <v>6649581</v>
      </c>
      <c r="T103" s="84">
        <f t="shared" si="11"/>
        <v>9567.7424460431648</v>
      </c>
    </row>
    <row r="104" spans="1:20" ht="15.6" x14ac:dyDescent="0.3">
      <c r="A104" s="19" t="s">
        <v>617</v>
      </c>
      <c r="B104" s="5" t="s">
        <v>100</v>
      </c>
      <c r="C104" s="5" t="s">
        <v>5</v>
      </c>
      <c r="D104" s="10" t="s">
        <v>100</v>
      </c>
      <c r="E104" s="6">
        <v>0.155</v>
      </c>
      <c r="F104" s="79">
        <v>4185</v>
      </c>
      <c r="G104" s="26">
        <v>4013</v>
      </c>
      <c r="H104" s="77">
        <v>4013</v>
      </c>
      <c r="I104" s="75">
        <v>4498060.6399999997</v>
      </c>
      <c r="J104" s="55">
        <v>1695776.26</v>
      </c>
      <c r="K104" s="56">
        <f t="shared" si="6"/>
        <v>6193836.8999999994</v>
      </c>
      <c r="L104" s="57">
        <f t="shared" si="7"/>
        <v>1480.0088172043008</v>
      </c>
      <c r="M104" s="58">
        <v>4786071.79</v>
      </c>
      <c r="N104" s="55">
        <v>1766735.71</v>
      </c>
      <c r="O104" s="59">
        <f t="shared" si="8"/>
        <v>6552807.5</v>
      </c>
      <c r="P104" s="57">
        <f t="shared" si="9"/>
        <v>1632.8949663593321</v>
      </c>
      <c r="Q104" s="63">
        <v>5326273</v>
      </c>
      <c r="R104" s="64">
        <v>1817619</v>
      </c>
      <c r="S104" s="59">
        <f t="shared" si="10"/>
        <v>7143892</v>
      </c>
      <c r="T104" s="84">
        <f t="shared" si="11"/>
        <v>1780.1873909793171</v>
      </c>
    </row>
    <row r="105" spans="1:20" ht="15.6" x14ac:dyDescent="0.3">
      <c r="A105" s="19" t="s">
        <v>618</v>
      </c>
      <c r="B105" s="5" t="s">
        <v>101</v>
      </c>
      <c r="C105" s="5" t="s">
        <v>5</v>
      </c>
      <c r="D105" s="10" t="s">
        <v>101</v>
      </c>
      <c r="E105" s="6">
        <v>9.6000000000000002E-2</v>
      </c>
      <c r="F105" s="79">
        <v>3870</v>
      </c>
      <c r="G105" s="26">
        <v>3552</v>
      </c>
      <c r="H105" s="77">
        <v>3823</v>
      </c>
      <c r="I105" s="75">
        <v>8994585.2899999991</v>
      </c>
      <c r="J105" s="55">
        <v>1946775.16</v>
      </c>
      <c r="K105" s="56">
        <f t="shared" si="6"/>
        <v>10941360.449999999</v>
      </c>
      <c r="L105" s="57">
        <f t="shared" si="7"/>
        <v>2827.2249224806201</v>
      </c>
      <c r="M105" s="58">
        <v>9318178.9900000002</v>
      </c>
      <c r="N105" s="55">
        <v>2107771.35</v>
      </c>
      <c r="O105" s="59">
        <f t="shared" si="8"/>
        <v>11425950.34</v>
      </c>
      <c r="P105" s="57">
        <f t="shared" si="9"/>
        <v>3216.7652984234232</v>
      </c>
      <c r="Q105" s="63">
        <v>9872818</v>
      </c>
      <c r="R105" s="64">
        <v>2232925</v>
      </c>
      <c r="S105" s="59">
        <f t="shared" si="10"/>
        <v>12105743</v>
      </c>
      <c r="T105" s="84">
        <f t="shared" si="11"/>
        <v>3166.5558461940882</v>
      </c>
    </row>
    <row r="106" spans="1:20" ht="15.6" x14ac:dyDescent="0.3">
      <c r="A106" s="19" t="s">
        <v>619</v>
      </c>
      <c r="B106" s="5" t="s">
        <v>102</v>
      </c>
      <c r="C106" s="5" t="s">
        <v>5</v>
      </c>
      <c r="D106" s="10" t="s">
        <v>102</v>
      </c>
      <c r="E106" s="6">
        <v>0.20100000000000001</v>
      </c>
      <c r="F106" s="79">
        <v>1911</v>
      </c>
      <c r="G106" s="26">
        <v>1840</v>
      </c>
      <c r="H106" s="77">
        <v>1863</v>
      </c>
      <c r="I106" s="75">
        <v>11214363.07</v>
      </c>
      <c r="J106" s="55">
        <v>1738703.9</v>
      </c>
      <c r="K106" s="56">
        <f t="shared" si="6"/>
        <v>12953066.970000001</v>
      </c>
      <c r="L106" s="57">
        <f t="shared" si="7"/>
        <v>6778.1616797488232</v>
      </c>
      <c r="M106" s="58">
        <v>11336828.32</v>
      </c>
      <c r="N106" s="55">
        <v>1785142.96</v>
      </c>
      <c r="O106" s="59">
        <f t="shared" si="8"/>
        <v>13121971.280000001</v>
      </c>
      <c r="P106" s="57">
        <f t="shared" si="9"/>
        <v>7131.5061304347837</v>
      </c>
      <c r="Q106" s="63">
        <v>11430568</v>
      </c>
      <c r="R106" s="64">
        <v>1828734</v>
      </c>
      <c r="S106" s="59">
        <f t="shared" si="10"/>
        <v>13259302</v>
      </c>
      <c r="T106" s="84">
        <f t="shared" si="11"/>
        <v>7117.1776704240474</v>
      </c>
    </row>
    <row r="107" spans="1:20" ht="15.6" x14ac:dyDescent="0.3">
      <c r="A107" s="19" t="s">
        <v>620</v>
      </c>
      <c r="B107" s="5" t="s">
        <v>103</v>
      </c>
      <c r="C107" s="5" t="s">
        <v>5</v>
      </c>
      <c r="D107" s="10" t="s">
        <v>103</v>
      </c>
      <c r="E107" s="6">
        <v>0.214</v>
      </c>
      <c r="F107" s="79">
        <v>4101</v>
      </c>
      <c r="G107" s="26">
        <v>3919</v>
      </c>
      <c r="H107" s="77">
        <v>3876</v>
      </c>
      <c r="I107" s="75">
        <v>30777173.559999999</v>
      </c>
      <c r="J107" s="55">
        <v>4782368.75</v>
      </c>
      <c r="K107" s="56">
        <f t="shared" si="6"/>
        <v>35559542.310000002</v>
      </c>
      <c r="L107" s="57">
        <f t="shared" si="7"/>
        <v>8670.9442355523042</v>
      </c>
      <c r="M107" s="58">
        <v>31166449.02</v>
      </c>
      <c r="N107" s="55">
        <v>4883329.0599999996</v>
      </c>
      <c r="O107" s="59">
        <f t="shared" si="8"/>
        <v>36049778.079999998</v>
      </c>
      <c r="P107" s="57">
        <f t="shared" si="9"/>
        <v>9198.718571064046</v>
      </c>
      <c r="Q107" s="63">
        <v>31403858</v>
      </c>
      <c r="R107" s="64">
        <v>5001488</v>
      </c>
      <c r="S107" s="59">
        <f t="shared" si="10"/>
        <v>36405346</v>
      </c>
      <c r="T107" s="84">
        <f t="shared" si="11"/>
        <v>9392.5041279669767</v>
      </c>
    </row>
    <row r="108" spans="1:20" ht="15.6" x14ac:dyDescent="0.3">
      <c r="A108" s="19" t="s">
        <v>621</v>
      </c>
      <c r="B108" s="5" t="s">
        <v>104</v>
      </c>
      <c r="C108" s="5" t="s">
        <v>5</v>
      </c>
      <c r="D108" s="10" t="s">
        <v>104</v>
      </c>
      <c r="E108" s="6">
        <v>9.4E-2</v>
      </c>
      <c r="F108" s="79">
        <v>2589</v>
      </c>
      <c r="G108" s="26">
        <v>2499</v>
      </c>
      <c r="H108" s="77">
        <v>2483</v>
      </c>
      <c r="I108" s="75">
        <v>6396822.5999999996</v>
      </c>
      <c r="J108" s="55">
        <v>1662178.68</v>
      </c>
      <c r="K108" s="56">
        <f t="shared" si="6"/>
        <v>8059001.2799999993</v>
      </c>
      <c r="L108" s="57">
        <f t="shared" si="7"/>
        <v>3112.7853534183077</v>
      </c>
      <c r="M108" s="58">
        <v>6514434.25</v>
      </c>
      <c r="N108" s="55">
        <v>1763358.92</v>
      </c>
      <c r="O108" s="59">
        <f t="shared" si="8"/>
        <v>8277793.1699999999</v>
      </c>
      <c r="P108" s="57">
        <f t="shared" si="9"/>
        <v>3312.442244897959</v>
      </c>
      <c r="Q108" s="63">
        <v>6767493</v>
      </c>
      <c r="R108" s="64">
        <v>1835687</v>
      </c>
      <c r="S108" s="59">
        <f t="shared" si="10"/>
        <v>8603180</v>
      </c>
      <c r="T108" s="84">
        <f t="shared" si="11"/>
        <v>3464.8328634716067</v>
      </c>
    </row>
    <row r="109" spans="1:20" ht="15.6" x14ac:dyDescent="0.3">
      <c r="A109" s="19" t="s">
        <v>622</v>
      </c>
      <c r="B109" s="5" t="s">
        <v>105</v>
      </c>
      <c r="C109" s="5" t="s">
        <v>5</v>
      </c>
      <c r="D109" s="10" t="s">
        <v>105</v>
      </c>
      <c r="E109" s="6">
        <v>0.18899999999999997</v>
      </c>
      <c r="F109" s="79">
        <v>567</v>
      </c>
      <c r="G109" s="26">
        <v>548</v>
      </c>
      <c r="H109" s="77">
        <v>521</v>
      </c>
      <c r="I109" s="75">
        <v>1841253.32</v>
      </c>
      <c r="J109" s="55">
        <v>468363.92</v>
      </c>
      <c r="K109" s="56">
        <f t="shared" si="6"/>
        <v>2309617.2400000002</v>
      </c>
      <c r="L109" s="57">
        <f t="shared" si="7"/>
        <v>4073.3990123456792</v>
      </c>
      <c r="M109" s="58">
        <v>1852701.37</v>
      </c>
      <c r="N109" s="55">
        <v>484457.52</v>
      </c>
      <c r="O109" s="59">
        <f t="shared" si="8"/>
        <v>2337158.89</v>
      </c>
      <c r="P109" s="57">
        <f t="shared" si="9"/>
        <v>4264.8884854014605</v>
      </c>
      <c r="Q109" s="63">
        <v>1958611</v>
      </c>
      <c r="R109" s="64">
        <v>509619</v>
      </c>
      <c r="S109" s="59">
        <f t="shared" si="10"/>
        <v>2468230</v>
      </c>
      <c r="T109" s="84">
        <f t="shared" si="11"/>
        <v>4737.4856046065261</v>
      </c>
    </row>
    <row r="110" spans="1:20" ht="15.6" x14ac:dyDescent="0.3">
      <c r="A110" s="19" t="s">
        <v>623</v>
      </c>
      <c r="B110" s="5" t="s">
        <v>106</v>
      </c>
      <c r="C110" s="5" t="s">
        <v>5</v>
      </c>
      <c r="D110" s="10" t="s">
        <v>106</v>
      </c>
      <c r="E110" s="6">
        <v>0.10099999999999999</v>
      </c>
      <c r="F110" s="79">
        <v>4898</v>
      </c>
      <c r="G110" s="26">
        <v>4854</v>
      </c>
      <c r="H110" s="77">
        <v>5007</v>
      </c>
      <c r="I110" s="75">
        <v>10384231.43</v>
      </c>
      <c r="J110" s="55">
        <v>2390292.4500000002</v>
      </c>
      <c r="K110" s="56">
        <f t="shared" si="6"/>
        <v>12774523.879999999</v>
      </c>
      <c r="L110" s="57">
        <f t="shared" si="7"/>
        <v>2608.1102245814618</v>
      </c>
      <c r="M110" s="58">
        <v>10744645.890000001</v>
      </c>
      <c r="N110" s="55">
        <v>2497936.9</v>
      </c>
      <c r="O110" s="59">
        <f t="shared" si="8"/>
        <v>13242582.790000001</v>
      </c>
      <c r="P110" s="57">
        <f t="shared" si="9"/>
        <v>2728.1793963741247</v>
      </c>
      <c r="Q110" s="63">
        <v>11380545</v>
      </c>
      <c r="R110" s="64">
        <v>2652251</v>
      </c>
      <c r="S110" s="59">
        <f t="shared" si="10"/>
        <v>14032796</v>
      </c>
      <c r="T110" s="84">
        <f t="shared" si="11"/>
        <v>2802.6355102856</v>
      </c>
    </row>
    <row r="111" spans="1:20" ht="15.6" x14ac:dyDescent="0.3">
      <c r="A111" s="19" t="s">
        <v>624</v>
      </c>
      <c r="B111" s="5" t="s">
        <v>107</v>
      </c>
      <c r="C111" s="5" t="s">
        <v>5</v>
      </c>
      <c r="D111" s="10" t="s">
        <v>107</v>
      </c>
      <c r="E111" s="6">
        <v>0.23800000000000002</v>
      </c>
      <c r="F111" s="79">
        <v>2021</v>
      </c>
      <c r="G111" s="26">
        <v>1860</v>
      </c>
      <c r="H111" s="77">
        <v>1860</v>
      </c>
      <c r="I111" s="75">
        <v>13147813.09</v>
      </c>
      <c r="J111" s="55">
        <v>1590951.49</v>
      </c>
      <c r="K111" s="56">
        <f t="shared" si="6"/>
        <v>14738764.58</v>
      </c>
      <c r="L111" s="57">
        <f t="shared" si="7"/>
        <v>7292.8078080158339</v>
      </c>
      <c r="M111" s="58">
        <v>13359150.369999999</v>
      </c>
      <c r="N111" s="55">
        <v>1662366.55</v>
      </c>
      <c r="O111" s="59">
        <f t="shared" si="8"/>
        <v>15021516.92</v>
      </c>
      <c r="P111" s="57">
        <f t="shared" si="9"/>
        <v>8076.0843655913977</v>
      </c>
      <c r="Q111" s="63">
        <v>13834379</v>
      </c>
      <c r="R111" s="64">
        <v>1709648</v>
      </c>
      <c r="S111" s="59">
        <f t="shared" si="10"/>
        <v>15544027</v>
      </c>
      <c r="T111" s="84">
        <f t="shared" si="11"/>
        <v>8357.00376344086</v>
      </c>
    </row>
    <row r="112" spans="1:20" ht="15.6" x14ac:dyDescent="0.3">
      <c r="A112" s="19" t="s">
        <v>625</v>
      </c>
      <c r="B112" s="5" t="s">
        <v>108</v>
      </c>
      <c r="C112" s="5" t="s">
        <v>5</v>
      </c>
      <c r="D112" s="10" t="s">
        <v>108</v>
      </c>
      <c r="E112" s="6">
        <v>0.151</v>
      </c>
      <c r="F112" s="79">
        <v>753</v>
      </c>
      <c r="G112" s="26">
        <v>728</v>
      </c>
      <c r="H112" s="77">
        <v>710</v>
      </c>
      <c r="I112" s="75">
        <v>4348629.72</v>
      </c>
      <c r="J112" s="55">
        <v>562754.64</v>
      </c>
      <c r="K112" s="56">
        <f t="shared" si="6"/>
        <v>4911384.3599999994</v>
      </c>
      <c r="L112" s="57">
        <f t="shared" si="7"/>
        <v>6522.4227888446203</v>
      </c>
      <c r="M112" s="58">
        <v>4443596.2699999996</v>
      </c>
      <c r="N112" s="55">
        <v>577196.28</v>
      </c>
      <c r="O112" s="59">
        <f t="shared" si="8"/>
        <v>5020792.55</v>
      </c>
      <c r="P112" s="57">
        <f t="shared" si="9"/>
        <v>6896.6930631868127</v>
      </c>
      <c r="Q112" s="63">
        <v>4488807</v>
      </c>
      <c r="R112" s="64">
        <v>596000</v>
      </c>
      <c r="S112" s="59">
        <f t="shared" si="10"/>
        <v>5084807</v>
      </c>
      <c r="T112" s="84">
        <f t="shared" si="11"/>
        <v>7161.7</v>
      </c>
    </row>
    <row r="113" spans="1:20" ht="15.6" x14ac:dyDescent="0.3">
      <c r="A113" s="19" t="s">
        <v>626</v>
      </c>
      <c r="B113" s="5" t="s">
        <v>109</v>
      </c>
      <c r="C113" s="5" t="s">
        <v>5</v>
      </c>
      <c r="D113" s="10" t="s">
        <v>109</v>
      </c>
      <c r="E113" s="6">
        <v>3.2000000000000001E-2</v>
      </c>
      <c r="F113" s="79">
        <v>10842</v>
      </c>
      <c r="G113" s="26">
        <v>10494</v>
      </c>
      <c r="H113" s="77">
        <v>10454</v>
      </c>
      <c r="I113" s="75">
        <v>14596913.689999999</v>
      </c>
      <c r="J113" s="55">
        <v>6240107.8600000003</v>
      </c>
      <c r="K113" s="56">
        <f t="shared" si="6"/>
        <v>20837021.550000001</v>
      </c>
      <c r="L113" s="57">
        <f t="shared" si="7"/>
        <v>1921.8798699501938</v>
      </c>
      <c r="M113" s="58">
        <v>14791019.76</v>
      </c>
      <c r="N113" s="55">
        <v>6284473.9100000001</v>
      </c>
      <c r="O113" s="59">
        <f t="shared" si="8"/>
        <v>21075493.670000002</v>
      </c>
      <c r="P113" s="57">
        <f t="shared" si="9"/>
        <v>2008.33749475891</v>
      </c>
      <c r="Q113" s="63">
        <v>15141595</v>
      </c>
      <c r="R113" s="64">
        <v>6365200</v>
      </c>
      <c r="S113" s="59">
        <f t="shared" si="10"/>
        <v>21506795</v>
      </c>
      <c r="T113" s="84">
        <f t="shared" si="11"/>
        <v>2057.2790319494929</v>
      </c>
    </row>
    <row r="114" spans="1:20" ht="15.6" x14ac:dyDescent="0.3">
      <c r="A114" s="19" t="s">
        <v>627</v>
      </c>
      <c r="B114" s="5" t="s">
        <v>110</v>
      </c>
      <c r="C114" s="5" t="s">
        <v>5</v>
      </c>
      <c r="D114" s="10" t="s">
        <v>110</v>
      </c>
      <c r="E114" s="6">
        <v>0.11599999999999999</v>
      </c>
      <c r="F114" s="79">
        <v>1130</v>
      </c>
      <c r="G114" s="26">
        <v>1098</v>
      </c>
      <c r="H114" s="77">
        <v>1163</v>
      </c>
      <c r="I114" s="75">
        <v>6821151.7599999998</v>
      </c>
      <c r="J114" s="55">
        <v>893882.79</v>
      </c>
      <c r="K114" s="56">
        <f t="shared" si="6"/>
        <v>7715034.5499999998</v>
      </c>
      <c r="L114" s="57">
        <f t="shared" si="7"/>
        <v>6827.4642035398228</v>
      </c>
      <c r="M114" s="58">
        <v>6870450.9800000004</v>
      </c>
      <c r="N114" s="55">
        <v>917119.31</v>
      </c>
      <c r="O114" s="59">
        <f t="shared" si="8"/>
        <v>7787570.290000001</v>
      </c>
      <c r="P114" s="57">
        <f t="shared" si="9"/>
        <v>7092.5048178506386</v>
      </c>
      <c r="Q114" s="63">
        <v>7020118</v>
      </c>
      <c r="R114" s="64">
        <v>950697</v>
      </c>
      <c r="S114" s="59">
        <f t="shared" si="10"/>
        <v>7970815</v>
      </c>
      <c r="T114" s="84">
        <f t="shared" si="11"/>
        <v>6853.6672398968185</v>
      </c>
    </row>
    <row r="115" spans="1:20" ht="15.6" x14ac:dyDescent="0.3">
      <c r="A115" s="19" t="s">
        <v>628</v>
      </c>
      <c r="B115" s="5" t="s">
        <v>111</v>
      </c>
      <c r="C115" s="5" t="s">
        <v>5</v>
      </c>
      <c r="D115" s="10" t="s">
        <v>111</v>
      </c>
      <c r="E115" s="6">
        <v>0.17899999999999999</v>
      </c>
      <c r="F115" s="79">
        <v>3516</v>
      </c>
      <c r="G115" s="26">
        <v>3200</v>
      </c>
      <c r="H115" s="77">
        <v>3217</v>
      </c>
      <c r="I115" s="75">
        <v>16552381.08</v>
      </c>
      <c r="J115" s="55">
        <v>2741788.48</v>
      </c>
      <c r="K115" s="56">
        <f t="shared" si="6"/>
        <v>19294169.559999999</v>
      </c>
      <c r="L115" s="57">
        <f t="shared" si="7"/>
        <v>5487.5340045506255</v>
      </c>
      <c r="M115" s="58">
        <v>16866305.289999999</v>
      </c>
      <c r="N115" s="55">
        <v>2871685.69</v>
      </c>
      <c r="O115" s="59">
        <f t="shared" si="8"/>
        <v>19737990.98</v>
      </c>
      <c r="P115" s="57">
        <f t="shared" si="9"/>
        <v>6168.1221812499998</v>
      </c>
      <c r="Q115" s="63">
        <v>17009196</v>
      </c>
      <c r="R115" s="64">
        <v>2903428</v>
      </c>
      <c r="S115" s="59">
        <f t="shared" si="10"/>
        <v>19912624</v>
      </c>
      <c r="T115" s="84">
        <f t="shared" si="11"/>
        <v>6189.8116257382653</v>
      </c>
    </row>
    <row r="116" spans="1:20" ht="15.6" x14ac:dyDescent="0.3">
      <c r="A116" s="19" t="s">
        <v>630</v>
      </c>
      <c r="B116" s="5" t="s">
        <v>113</v>
      </c>
      <c r="C116" s="5" t="s">
        <v>5</v>
      </c>
      <c r="D116" s="10" t="s">
        <v>113</v>
      </c>
      <c r="E116" s="6">
        <v>4.5999999999999999E-2</v>
      </c>
      <c r="F116" s="79">
        <v>9151</v>
      </c>
      <c r="G116" s="26">
        <v>9403</v>
      </c>
      <c r="H116" s="77">
        <v>9787</v>
      </c>
      <c r="I116" s="75">
        <v>11272080.460000001</v>
      </c>
      <c r="J116" s="55">
        <v>3501298.69</v>
      </c>
      <c r="K116" s="56">
        <f t="shared" si="6"/>
        <v>14773379.15</v>
      </c>
      <c r="L116" s="57">
        <f t="shared" si="7"/>
        <v>1614.4005190689543</v>
      </c>
      <c r="M116" s="58">
        <v>11692633.449999999</v>
      </c>
      <c r="N116" s="55">
        <v>3594651.93</v>
      </c>
      <c r="O116" s="59">
        <f t="shared" si="8"/>
        <v>15287285.379999999</v>
      </c>
      <c r="P116" s="57">
        <f t="shared" si="9"/>
        <v>1625.7880867808144</v>
      </c>
      <c r="Q116" s="63">
        <v>12391134</v>
      </c>
      <c r="R116" s="64">
        <v>3698519</v>
      </c>
      <c r="S116" s="59">
        <f t="shared" si="10"/>
        <v>16089653</v>
      </c>
      <c r="T116" s="84">
        <f t="shared" si="11"/>
        <v>1643.9821191376316</v>
      </c>
    </row>
    <row r="117" spans="1:20" ht="15.6" x14ac:dyDescent="0.3">
      <c r="A117" s="19" t="s">
        <v>631</v>
      </c>
      <c r="B117" s="5" t="s">
        <v>114</v>
      </c>
      <c r="C117" s="5" t="s">
        <v>5</v>
      </c>
      <c r="D117" s="10" t="s">
        <v>114</v>
      </c>
      <c r="E117" s="6">
        <v>0.17300000000000001</v>
      </c>
      <c r="F117" s="79">
        <v>1016</v>
      </c>
      <c r="G117" s="26">
        <v>1021</v>
      </c>
      <c r="H117" s="77">
        <v>1003</v>
      </c>
      <c r="I117" s="75">
        <v>7605282.0199999996</v>
      </c>
      <c r="J117" s="55">
        <v>749457.47</v>
      </c>
      <c r="K117" s="56">
        <f t="shared" si="6"/>
        <v>8354739.4899999993</v>
      </c>
      <c r="L117" s="57">
        <f t="shared" si="7"/>
        <v>8223.1687893700782</v>
      </c>
      <c r="M117" s="58">
        <v>7715566.2800000003</v>
      </c>
      <c r="N117" s="55">
        <v>794859.62</v>
      </c>
      <c r="O117" s="59">
        <f t="shared" si="8"/>
        <v>8510425.9000000004</v>
      </c>
      <c r="P117" s="57">
        <f t="shared" si="9"/>
        <v>8335.3828599412336</v>
      </c>
      <c r="Q117" s="63">
        <v>7895417</v>
      </c>
      <c r="R117" s="64">
        <v>820412</v>
      </c>
      <c r="S117" s="59">
        <f t="shared" si="10"/>
        <v>8715829</v>
      </c>
      <c r="T117" s="84">
        <f t="shared" si="11"/>
        <v>8689.7597208374882</v>
      </c>
    </row>
    <row r="118" spans="1:20" ht="15.6" x14ac:dyDescent="0.3">
      <c r="A118" s="19" t="s">
        <v>632</v>
      </c>
      <c r="B118" s="5" t="s">
        <v>115</v>
      </c>
      <c r="C118" s="5" t="s">
        <v>5</v>
      </c>
      <c r="D118" s="10" t="s">
        <v>115</v>
      </c>
      <c r="E118" s="6">
        <v>0.13900000000000001</v>
      </c>
      <c r="F118" s="79">
        <v>2516</v>
      </c>
      <c r="G118" s="26">
        <v>2425</v>
      </c>
      <c r="H118" s="77">
        <v>2477</v>
      </c>
      <c r="I118" s="75">
        <v>6033006.0800000001</v>
      </c>
      <c r="J118" s="55">
        <v>1218057.1499999999</v>
      </c>
      <c r="K118" s="56">
        <f t="shared" si="6"/>
        <v>7251063.2300000004</v>
      </c>
      <c r="L118" s="57">
        <f t="shared" si="7"/>
        <v>2881.9806160572339</v>
      </c>
      <c r="M118" s="58">
        <v>6090447.04</v>
      </c>
      <c r="N118" s="55">
        <v>1257030.82</v>
      </c>
      <c r="O118" s="59">
        <f t="shared" si="8"/>
        <v>7347477.8600000003</v>
      </c>
      <c r="P118" s="57">
        <f t="shared" si="9"/>
        <v>3029.8877773195877</v>
      </c>
      <c r="Q118" s="63">
        <v>6226046</v>
      </c>
      <c r="R118" s="64">
        <v>1291857</v>
      </c>
      <c r="S118" s="59">
        <f t="shared" si="10"/>
        <v>7517903</v>
      </c>
      <c r="T118" s="84">
        <f t="shared" si="11"/>
        <v>3035.0839725474366</v>
      </c>
    </row>
    <row r="119" spans="1:20" ht="15.6" x14ac:dyDescent="0.3">
      <c r="A119" s="19" t="s">
        <v>633</v>
      </c>
      <c r="B119" s="5" t="s">
        <v>116</v>
      </c>
      <c r="C119" s="5" t="s">
        <v>5</v>
      </c>
      <c r="D119" s="10" t="s">
        <v>116</v>
      </c>
      <c r="E119" s="6">
        <v>7.5999999999999998E-2</v>
      </c>
      <c r="F119" s="79">
        <v>6360</v>
      </c>
      <c r="G119" s="26">
        <v>6325</v>
      </c>
      <c r="H119" s="77">
        <v>6374</v>
      </c>
      <c r="I119" s="75">
        <v>9716853.6500000004</v>
      </c>
      <c r="J119" s="55">
        <v>2846354.41</v>
      </c>
      <c r="K119" s="56">
        <f t="shared" si="6"/>
        <v>12563208.060000001</v>
      </c>
      <c r="L119" s="57">
        <f t="shared" si="7"/>
        <v>1975.3471792452831</v>
      </c>
      <c r="M119" s="58">
        <v>10215936.58</v>
      </c>
      <c r="N119" s="55">
        <v>2968486.03</v>
      </c>
      <c r="O119" s="59">
        <f t="shared" si="8"/>
        <v>13184422.609999999</v>
      </c>
      <c r="P119" s="57">
        <f t="shared" si="9"/>
        <v>2084.4936932806322</v>
      </c>
      <c r="Q119" s="63">
        <v>11020207</v>
      </c>
      <c r="R119" s="64">
        <v>3198041</v>
      </c>
      <c r="S119" s="59">
        <f t="shared" si="10"/>
        <v>14218248</v>
      </c>
      <c r="T119" s="84">
        <f t="shared" si="11"/>
        <v>2230.6633197364295</v>
      </c>
    </row>
    <row r="120" spans="1:20" ht="15.6" x14ac:dyDescent="0.3">
      <c r="A120" s="19" t="s">
        <v>634</v>
      </c>
      <c r="B120" s="5" t="s">
        <v>117</v>
      </c>
      <c r="C120" s="5" t="s">
        <v>5</v>
      </c>
      <c r="D120" s="10" t="s">
        <v>117</v>
      </c>
      <c r="E120" s="6">
        <v>6.0999999999999999E-2</v>
      </c>
      <c r="F120" s="79">
        <v>3306</v>
      </c>
      <c r="G120" s="26">
        <v>3085</v>
      </c>
      <c r="H120" s="77">
        <v>3122</v>
      </c>
      <c r="I120" s="75">
        <v>8599871.8399999999</v>
      </c>
      <c r="J120" s="55">
        <v>1641483.65</v>
      </c>
      <c r="K120" s="56">
        <f t="shared" si="6"/>
        <v>10241355.49</v>
      </c>
      <c r="L120" s="57">
        <f t="shared" si="7"/>
        <v>3097.8086781609195</v>
      </c>
      <c r="M120" s="58">
        <v>8722664.6999999993</v>
      </c>
      <c r="N120" s="55">
        <v>1709830.37</v>
      </c>
      <c r="O120" s="59">
        <f t="shared" si="8"/>
        <v>10432495.07</v>
      </c>
      <c r="P120" s="57">
        <f t="shared" si="9"/>
        <v>3381.6839773095626</v>
      </c>
      <c r="Q120" s="63">
        <v>8837494</v>
      </c>
      <c r="R120" s="64">
        <v>1818975</v>
      </c>
      <c r="S120" s="59">
        <f t="shared" si="10"/>
        <v>10656469</v>
      </c>
      <c r="T120" s="84">
        <f t="shared" si="11"/>
        <v>3413.3468930172967</v>
      </c>
    </row>
    <row r="121" spans="1:20" ht="15.6" x14ac:dyDescent="0.3">
      <c r="A121" s="19" t="s">
        <v>635</v>
      </c>
      <c r="B121" s="5" t="s">
        <v>118</v>
      </c>
      <c r="C121" s="5" t="s">
        <v>5</v>
      </c>
      <c r="D121" s="10" t="s">
        <v>118</v>
      </c>
      <c r="E121" s="6">
        <v>0.10300000000000001</v>
      </c>
      <c r="F121" s="79">
        <v>2302</v>
      </c>
      <c r="G121" s="26">
        <v>2163</v>
      </c>
      <c r="H121" s="77">
        <v>2171</v>
      </c>
      <c r="I121" s="75">
        <v>7354247.4400000004</v>
      </c>
      <c r="J121" s="55">
        <v>1443396.37</v>
      </c>
      <c r="K121" s="56">
        <f t="shared" si="6"/>
        <v>8797643.8100000005</v>
      </c>
      <c r="L121" s="57">
        <f t="shared" si="7"/>
        <v>3821.7392745438751</v>
      </c>
      <c r="M121" s="58">
        <v>7529584.6600000001</v>
      </c>
      <c r="N121" s="55">
        <v>1482804.88</v>
      </c>
      <c r="O121" s="59">
        <f t="shared" si="8"/>
        <v>9012389.5399999991</v>
      </c>
      <c r="P121" s="57">
        <f t="shared" si="9"/>
        <v>4166.6155987055008</v>
      </c>
      <c r="Q121" s="63">
        <v>7776642</v>
      </c>
      <c r="R121" s="64">
        <v>1517557</v>
      </c>
      <c r="S121" s="59">
        <f t="shared" si="10"/>
        <v>9294199</v>
      </c>
      <c r="T121" s="84">
        <f t="shared" si="11"/>
        <v>4281.0681713496087</v>
      </c>
    </row>
    <row r="122" spans="1:20" ht="15.6" x14ac:dyDescent="0.3">
      <c r="A122" s="19" t="s">
        <v>637</v>
      </c>
      <c r="B122" s="5" t="s">
        <v>120</v>
      </c>
      <c r="C122" s="5" t="s">
        <v>5</v>
      </c>
      <c r="D122" s="10" t="s">
        <v>120</v>
      </c>
      <c r="E122" s="6">
        <v>0.10800000000000001</v>
      </c>
      <c r="F122" s="79">
        <v>4502</v>
      </c>
      <c r="G122" s="26">
        <v>4287</v>
      </c>
      <c r="H122" s="77">
        <v>4324</v>
      </c>
      <c r="I122" s="75">
        <v>14327768.949999999</v>
      </c>
      <c r="J122" s="55">
        <v>2701482.9</v>
      </c>
      <c r="K122" s="56">
        <f t="shared" si="6"/>
        <v>17029251.849999998</v>
      </c>
      <c r="L122" s="57">
        <f t="shared" si="7"/>
        <v>3782.5970346512654</v>
      </c>
      <c r="M122" s="58">
        <v>14594096.26</v>
      </c>
      <c r="N122" s="55">
        <v>2805206.2</v>
      </c>
      <c r="O122" s="59">
        <f t="shared" si="8"/>
        <v>17399302.460000001</v>
      </c>
      <c r="P122" s="57">
        <f t="shared" si="9"/>
        <v>4058.6196547702357</v>
      </c>
      <c r="Q122" s="63">
        <v>14858932</v>
      </c>
      <c r="R122" s="64">
        <v>2952071</v>
      </c>
      <c r="S122" s="59">
        <f t="shared" si="10"/>
        <v>17811003</v>
      </c>
      <c r="T122" s="84">
        <f t="shared" si="11"/>
        <v>4119.103376503238</v>
      </c>
    </row>
    <row r="123" spans="1:20" ht="15.6" x14ac:dyDescent="0.3">
      <c r="A123" s="19" t="s">
        <v>636</v>
      </c>
      <c r="B123" s="5" t="s">
        <v>119</v>
      </c>
      <c r="C123" s="5" t="s">
        <v>5</v>
      </c>
      <c r="D123" s="10" t="s">
        <v>119</v>
      </c>
      <c r="E123" s="6">
        <v>9.0999999999999998E-2</v>
      </c>
      <c r="F123" s="79">
        <v>1891</v>
      </c>
      <c r="G123" s="26">
        <v>1841</v>
      </c>
      <c r="H123" s="77">
        <v>1810</v>
      </c>
      <c r="I123" s="75">
        <v>6111973.1699999999</v>
      </c>
      <c r="J123" s="55">
        <v>1284344.8400000001</v>
      </c>
      <c r="K123" s="56">
        <f t="shared" si="6"/>
        <v>7396318.0099999998</v>
      </c>
      <c r="L123" s="57">
        <f t="shared" si="7"/>
        <v>3911.326287678477</v>
      </c>
      <c r="M123" s="58">
        <v>6215158.0999999996</v>
      </c>
      <c r="N123" s="55">
        <v>1315985.79</v>
      </c>
      <c r="O123" s="59">
        <f t="shared" si="8"/>
        <v>7531143.8899999997</v>
      </c>
      <c r="P123" s="57">
        <f t="shared" si="9"/>
        <v>4090.7897284084734</v>
      </c>
      <c r="Q123" s="63">
        <v>6346499</v>
      </c>
      <c r="R123" s="64">
        <v>1395727</v>
      </c>
      <c r="S123" s="59">
        <f t="shared" si="10"/>
        <v>7742226</v>
      </c>
      <c r="T123" s="84">
        <f t="shared" si="11"/>
        <v>4277.4729281767959</v>
      </c>
    </row>
    <row r="124" spans="1:20" ht="15.6" x14ac:dyDescent="0.3">
      <c r="A124" s="19" t="s">
        <v>638</v>
      </c>
      <c r="B124" s="5" t="s">
        <v>121</v>
      </c>
      <c r="C124" s="5" t="s">
        <v>5</v>
      </c>
      <c r="D124" s="10" t="s">
        <v>121</v>
      </c>
      <c r="E124" s="6">
        <v>0.15</v>
      </c>
      <c r="F124" s="79">
        <v>1985</v>
      </c>
      <c r="G124" s="26">
        <v>1837</v>
      </c>
      <c r="H124" s="77">
        <v>1834</v>
      </c>
      <c r="I124" s="75">
        <v>11382291.02</v>
      </c>
      <c r="J124" s="55">
        <v>1674041.67</v>
      </c>
      <c r="K124" s="56">
        <f t="shared" si="6"/>
        <v>13056332.689999999</v>
      </c>
      <c r="L124" s="57">
        <f t="shared" si="7"/>
        <v>6577.4975768261966</v>
      </c>
      <c r="M124" s="58">
        <v>11530157.49</v>
      </c>
      <c r="N124" s="55">
        <v>1723035.26</v>
      </c>
      <c r="O124" s="59">
        <f t="shared" si="8"/>
        <v>13253192.75</v>
      </c>
      <c r="P124" s="57">
        <f t="shared" si="9"/>
        <v>7214.5850571584106</v>
      </c>
      <c r="Q124" s="63">
        <v>11584573</v>
      </c>
      <c r="R124" s="64">
        <v>1786717</v>
      </c>
      <c r="S124" s="59">
        <f t="shared" si="10"/>
        <v>13371290</v>
      </c>
      <c r="T124" s="84">
        <f t="shared" si="11"/>
        <v>7290.779716466739</v>
      </c>
    </row>
    <row r="125" spans="1:20" ht="15.6" x14ac:dyDescent="0.3">
      <c r="A125" s="19" t="s">
        <v>639</v>
      </c>
      <c r="B125" s="5" t="s">
        <v>122</v>
      </c>
      <c r="C125" s="5" t="s">
        <v>5</v>
      </c>
      <c r="D125" s="10" t="s">
        <v>122</v>
      </c>
      <c r="E125" s="6">
        <v>0.08</v>
      </c>
      <c r="F125" s="79">
        <v>3492</v>
      </c>
      <c r="G125" s="26">
        <v>3415</v>
      </c>
      <c r="H125" s="77">
        <v>3241</v>
      </c>
      <c r="I125" s="75">
        <v>2833496.11</v>
      </c>
      <c r="J125" s="55">
        <v>1455605.78</v>
      </c>
      <c r="K125" s="56">
        <f t="shared" si="6"/>
        <v>4289101.8899999997</v>
      </c>
      <c r="L125" s="57">
        <f t="shared" si="7"/>
        <v>1228.26514604811</v>
      </c>
      <c r="M125" s="58">
        <v>2983486.89</v>
      </c>
      <c r="N125" s="55">
        <v>1488628.68</v>
      </c>
      <c r="O125" s="59">
        <f t="shared" si="8"/>
        <v>4472115.57</v>
      </c>
      <c r="P125" s="57">
        <f t="shared" si="9"/>
        <v>1309.5506793557834</v>
      </c>
      <c r="Q125" s="63">
        <v>3295958</v>
      </c>
      <c r="R125" s="64">
        <v>1534995</v>
      </c>
      <c r="S125" s="59">
        <f t="shared" si="10"/>
        <v>4830953</v>
      </c>
      <c r="T125" s="84">
        <f t="shared" si="11"/>
        <v>1490.5748225856216</v>
      </c>
    </row>
    <row r="126" spans="1:20" ht="15.6" x14ac:dyDescent="0.3">
      <c r="A126" s="19" t="s">
        <v>640</v>
      </c>
      <c r="B126" s="5" t="s">
        <v>123</v>
      </c>
      <c r="C126" s="5" t="s">
        <v>5</v>
      </c>
      <c r="D126" s="10" t="s">
        <v>123</v>
      </c>
      <c r="E126" s="6">
        <v>9.5000000000000001E-2</v>
      </c>
      <c r="F126" s="79">
        <v>3026</v>
      </c>
      <c r="G126" s="26">
        <v>2818</v>
      </c>
      <c r="H126" s="77">
        <v>2958</v>
      </c>
      <c r="I126" s="75">
        <v>7228163.0300000003</v>
      </c>
      <c r="J126" s="55">
        <v>1464814.11</v>
      </c>
      <c r="K126" s="56">
        <f t="shared" si="6"/>
        <v>8692977.1400000006</v>
      </c>
      <c r="L126" s="57">
        <f t="shared" si="7"/>
        <v>2872.7617779246534</v>
      </c>
      <c r="M126" s="58">
        <v>7409339.3399999999</v>
      </c>
      <c r="N126" s="55">
        <v>1560066.44</v>
      </c>
      <c r="O126" s="59">
        <f t="shared" si="8"/>
        <v>8969405.7799999993</v>
      </c>
      <c r="P126" s="57">
        <f t="shared" si="9"/>
        <v>3182.8977217885022</v>
      </c>
      <c r="Q126" s="63">
        <v>7857524</v>
      </c>
      <c r="R126" s="64">
        <v>1621477</v>
      </c>
      <c r="S126" s="59">
        <f t="shared" si="10"/>
        <v>9479001</v>
      </c>
      <c r="T126" s="84">
        <f t="shared" si="11"/>
        <v>3204.5304259634891</v>
      </c>
    </row>
    <row r="127" spans="1:20" ht="15.6" x14ac:dyDescent="0.3">
      <c r="A127" s="19" t="s">
        <v>641</v>
      </c>
      <c r="B127" s="5" t="s">
        <v>124</v>
      </c>
      <c r="C127" s="5" t="s">
        <v>5</v>
      </c>
      <c r="D127" s="10" t="s">
        <v>124</v>
      </c>
      <c r="E127" s="6">
        <v>0.128</v>
      </c>
      <c r="F127" s="79">
        <v>3516</v>
      </c>
      <c r="G127" s="26">
        <v>3418</v>
      </c>
      <c r="H127" s="77">
        <v>3270</v>
      </c>
      <c r="I127" s="75">
        <v>11606492.91</v>
      </c>
      <c r="J127" s="55">
        <v>2113294.77</v>
      </c>
      <c r="K127" s="56">
        <f t="shared" si="6"/>
        <v>13719787.68</v>
      </c>
      <c r="L127" s="57">
        <f t="shared" si="7"/>
        <v>3902.1011604095561</v>
      </c>
      <c r="M127" s="58">
        <v>11905487</v>
      </c>
      <c r="N127" s="55">
        <v>2246887.4</v>
      </c>
      <c r="O127" s="59">
        <f t="shared" si="8"/>
        <v>14152374.4</v>
      </c>
      <c r="P127" s="57">
        <f t="shared" si="9"/>
        <v>4140.5425394967815</v>
      </c>
      <c r="Q127" s="63">
        <v>12264864</v>
      </c>
      <c r="R127" s="64">
        <v>2362066</v>
      </c>
      <c r="S127" s="59">
        <f t="shared" si="10"/>
        <v>14626930</v>
      </c>
      <c r="T127" s="84">
        <f t="shared" si="11"/>
        <v>4473.0672782874617</v>
      </c>
    </row>
    <row r="128" spans="1:20" ht="15.6" x14ac:dyDescent="0.3">
      <c r="A128" s="19" t="s">
        <v>642</v>
      </c>
      <c r="B128" s="5" t="s">
        <v>125</v>
      </c>
      <c r="C128" s="5" t="s">
        <v>5</v>
      </c>
      <c r="D128" s="10" t="s">
        <v>125</v>
      </c>
      <c r="E128" s="6">
        <v>2.5000000000000001E-2</v>
      </c>
      <c r="F128" s="79">
        <v>12938</v>
      </c>
      <c r="G128" s="26">
        <v>12909</v>
      </c>
      <c r="H128" s="77">
        <v>13060</v>
      </c>
      <c r="I128" s="75">
        <v>14785776.220000001</v>
      </c>
      <c r="J128" s="55">
        <v>5503460.9699999997</v>
      </c>
      <c r="K128" s="56">
        <f t="shared" si="6"/>
        <v>20289237.190000001</v>
      </c>
      <c r="L128" s="57">
        <f t="shared" si="7"/>
        <v>1568.1896112227548</v>
      </c>
      <c r="M128" s="58">
        <v>15213418.85</v>
      </c>
      <c r="N128" s="55">
        <v>5647860.2400000002</v>
      </c>
      <c r="O128" s="59">
        <f t="shared" si="8"/>
        <v>20861279.09</v>
      </c>
      <c r="P128" s="57">
        <f t="shared" si="9"/>
        <v>1616.0259578588582</v>
      </c>
      <c r="Q128" s="63">
        <v>15732799</v>
      </c>
      <c r="R128" s="64">
        <v>5894478</v>
      </c>
      <c r="S128" s="59">
        <f t="shared" si="10"/>
        <v>21627277</v>
      </c>
      <c r="T128" s="84">
        <f t="shared" si="11"/>
        <v>1655.9936447166922</v>
      </c>
    </row>
    <row r="129" spans="1:20" ht="15.6" x14ac:dyDescent="0.3">
      <c r="A129" s="19" t="s">
        <v>643</v>
      </c>
      <c r="B129" s="5" t="s">
        <v>126</v>
      </c>
      <c r="C129" s="5" t="s">
        <v>5</v>
      </c>
      <c r="D129" s="10" t="s">
        <v>126</v>
      </c>
      <c r="E129" s="6">
        <v>0.18</v>
      </c>
      <c r="F129" s="79">
        <v>3500</v>
      </c>
      <c r="G129" s="26">
        <v>3438</v>
      </c>
      <c r="H129" s="77">
        <v>3310</v>
      </c>
      <c r="I129" s="75">
        <v>15970956.16</v>
      </c>
      <c r="J129" s="55">
        <v>3043381.83</v>
      </c>
      <c r="K129" s="56">
        <f t="shared" si="6"/>
        <v>19014337.990000002</v>
      </c>
      <c r="L129" s="57">
        <f t="shared" si="7"/>
        <v>5432.6679971428575</v>
      </c>
      <c r="M129" s="58">
        <v>16194971.73</v>
      </c>
      <c r="N129" s="55">
        <v>3123661.52</v>
      </c>
      <c r="O129" s="59">
        <f t="shared" si="8"/>
        <v>19318633.25</v>
      </c>
      <c r="P129" s="57">
        <f t="shared" si="9"/>
        <v>5619.1487056428159</v>
      </c>
      <c r="Q129" s="63">
        <v>16800265</v>
      </c>
      <c r="R129" s="64">
        <v>3227388</v>
      </c>
      <c r="S129" s="59">
        <f t="shared" si="10"/>
        <v>20027653</v>
      </c>
      <c r="T129" s="84">
        <f t="shared" si="11"/>
        <v>6050.6504531722057</v>
      </c>
    </row>
    <row r="130" spans="1:20" ht="15.6" x14ac:dyDescent="0.3">
      <c r="A130" s="19" t="s">
        <v>644</v>
      </c>
      <c r="B130" s="5" t="s">
        <v>127</v>
      </c>
      <c r="C130" s="5" t="s">
        <v>5</v>
      </c>
      <c r="D130" s="10" t="s">
        <v>127</v>
      </c>
      <c r="E130" s="6">
        <v>0.121</v>
      </c>
      <c r="F130" s="79">
        <v>1470</v>
      </c>
      <c r="G130" s="26">
        <v>1455</v>
      </c>
      <c r="H130" s="77">
        <v>1437</v>
      </c>
      <c r="I130" s="75">
        <v>4443034.33</v>
      </c>
      <c r="J130" s="55">
        <v>877111.86</v>
      </c>
      <c r="K130" s="56">
        <f t="shared" si="6"/>
        <v>5320146.1900000004</v>
      </c>
      <c r="L130" s="57">
        <f t="shared" si="7"/>
        <v>3619.1470680272114</v>
      </c>
      <c r="M130" s="58">
        <v>4513628.42</v>
      </c>
      <c r="N130" s="55">
        <v>910122.15</v>
      </c>
      <c r="O130" s="59">
        <f t="shared" si="8"/>
        <v>5423750.5700000003</v>
      </c>
      <c r="P130" s="57">
        <f t="shared" si="9"/>
        <v>3727.6636219931274</v>
      </c>
      <c r="Q130" s="63">
        <v>4558501</v>
      </c>
      <c r="R130" s="64">
        <v>951383</v>
      </c>
      <c r="S130" s="59">
        <f t="shared" si="10"/>
        <v>5509884</v>
      </c>
      <c r="T130" s="84">
        <f t="shared" si="11"/>
        <v>3834.2964509394574</v>
      </c>
    </row>
    <row r="131" spans="1:20" ht="15.6" x14ac:dyDescent="0.3">
      <c r="A131" s="19" t="s">
        <v>645</v>
      </c>
      <c r="B131" s="5" t="s">
        <v>128</v>
      </c>
      <c r="C131" s="5" t="s">
        <v>5</v>
      </c>
      <c r="D131" s="10" t="s">
        <v>128</v>
      </c>
      <c r="E131" s="6">
        <v>0.40799999999999997</v>
      </c>
      <c r="F131" s="79">
        <v>359</v>
      </c>
      <c r="G131" s="26">
        <v>357</v>
      </c>
      <c r="H131" s="77">
        <v>415</v>
      </c>
      <c r="I131" s="75">
        <v>11997475.91</v>
      </c>
      <c r="J131" s="55">
        <v>675452.01</v>
      </c>
      <c r="K131" s="56">
        <f t="shared" si="6"/>
        <v>12672927.92</v>
      </c>
      <c r="L131" s="57">
        <f t="shared" si="7"/>
        <v>35300.634874651812</v>
      </c>
      <c r="M131" s="58">
        <v>12126251.49</v>
      </c>
      <c r="N131" s="55">
        <v>746818.78</v>
      </c>
      <c r="O131" s="59">
        <f t="shared" si="8"/>
        <v>12873070.27</v>
      </c>
      <c r="P131" s="57">
        <f t="shared" si="9"/>
        <v>36059.020364145654</v>
      </c>
      <c r="Q131" s="63">
        <v>12689296</v>
      </c>
      <c r="R131" s="64">
        <v>784508</v>
      </c>
      <c r="S131" s="59">
        <f t="shared" si="10"/>
        <v>13473804</v>
      </c>
      <c r="T131" s="84">
        <f t="shared" si="11"/>
        <v>32466.997590361447</v>
      </c>
    </row>
    <row r="132" spans="1:20" ht="15.6" x14ac:dyDescent="0.3">
      <c r="A132" s="19" t="s">
        <v>646</v>
      </c>
      <c r="B132" s="5" t="s">
        <v>129</v>
      </c>
      <c r="C132" s="5" t="s">
        <v>5</v>
      </c>
      <c r="D132" s="10" t="s">
        <v>129</v>
      </c>
      <c r="E132" s="6">
        <v>0.21100000000000002</v>
      </c>
      <c r="F132" s="79">
        <v>1546</v>
      </c>
      <c r="G132" s="26">
        <v>1465</v>
      </c>
      <c r="H132" s="77">
        <v>1477</v>
      </c>
      <c r="I132" s="75">
        <v>7003070.8300000001</v>
      </c>
      <c r="J132" s="55">
        <v>1280710.3500000001</v>
      </c>
      <c r="K132" s="56">
        <f t="shared" si="6"/>
        <v>8283781.1799999997</v>
      </c>
      <c r="L132" s="57">
        <f t="shared" si="7"/>
        <v>5358.2025743855111</v>
      </c>
      <c r="M132" s="58">
        <v>7269768.4100000001</v>
      </c>
      <c r="N132" s="55">
        <v>1363610.43</v>
      </c>
      <c r="O132" s="59">
        <f t="shared" si="8"/>
        <v>8633378.8399999999</v>
      </c>
      <c r="P132" s="57">
        <f t="shared" si="9"/>
        <v>5893.0913583617748</v>
      </c>
      <c r="Q132" s="63">
        <v>7974973</v>
      </c>
      <c r="R132" s="64">
        <v>1452663</v>
      </c>
      <c r="S132" s="59">
        <f t="shared" si="10"/>
        <v>9427636</v>
      </c>
      <c r="T132" s="84">
        <f t="shared" si="11"/>
        <v>6382.9627623561273</v>
      </c>
    </row>
    <row r="133" spans="1:20" ht="15.6" x14ac:dyDescent="0.3">
      <c r="A133" s="19" t="s">
        <v>670</v>
      </c>
      <c r="B133" s="5" t="s">
        <v>153</v>
      </c>
      <c r="C133" s="5" t="s">
        <v>5</v>
      </c>
      <c r="D133" s="10" t="s">
        <v>153</v>
      </c>
      <c r="E133" s="6">
        <v>0.16899999999999998</v>
      </c>
      <c r="F133" s="79">
        <v>419</v>
      </c>
      <c r="G133" s="26">
        <v>412</v>
      </c>
      <c r="H133" s="77">
        <v>420</v>
      </c>
      <c r="I133" s="75">
        <v>2758787.75</v>
      </c>
      <c r="J133" s="55">
        <v>460299.86</v>
      </c>
      <c r="K133" s="56">
        <f t="shared" si="6"/>
        <v>3219087.61</v>
      </c>
      <c r="L133" s="57">
        <f t="shared" si="7"/>
        <v>7682.7866587112167</v>
      </c>
      <c r="M133" s="58">
        <v>3019468.85</v>
      </c>
      <c r="N133" s="55">
        <v>465444.42</v>
      </c>
      <c r="O133" s="59">
        <f t="shared" si="8"/>
        <v>3484913.27</v>
      </c>
      <c r="P133" s="57">
        <f t="shared" si="9"/>
        <v>8458.5273543689327</v>
      </c>
      <c r="Q133" s="63">
        <v>2978152</v>
      </c>
      <c r="R133" s="64">
        <v>474114</v>
      </c>
      <c r="S133" s="59">
        <f t="shared" si="10"/>
        <v>3452266</v>
      </c>
      <c r="T133" s="84">
        <f t="shared" si="11"/>
        <v>8219.6809523809516</v>
      </c>
    </row>
    <row r="134" spans="1:20" ht="15.6" x14ac:dyDescent="0.3">
      <c r="A134" s="19" t="s">
        <v>652</v>
      </c>
      <c r="B134" s="5" t="s">
        <v>135</v>
      </c>
      <c r="C134" s="5" t="s">
        <v>5</v>
      </c>
      <c r="D134" s="10" t="s">
        <v>135</v>
      </c>
      <c r="E134" s="6">
        <v>0.10099999999999999</v>
      </c>
      <c r="F134" s="79">
        <v>2434</v>
      </c>
      <c r="G134" s="26">
        <v>2374</v>
      </c>
      <c r="H134" s="77">
        <v>2379</v>
      </c>
      <c r="I134" s="75">
        <v>5112935.9400000004</v>
      </c>
      <c r="J134" s="55">
        <v>1173301.05</v>
      </c>
      <c r="K134" s="56">
        <f t="shared" si="6"/>
        <v>6286236.9900000002</v>
      </c>
      <c r="L134" s="57">
        <f t="shared" si="7"/>
        <v>2582.6774815119147</v>
      </c>
      <c r="M134" s="58">
        <v>5285457.28</v>
      </c>
      <c r="N134" s="55">
        <v>1234491.6399999999</v>
      </c>
      <c r="O134" s="59">
        <f t="shared" si="8"/>
        <v>6519948.9199999999</v>
      </c>
      <c r="P134" s="57">
        <f t="shared" si="9"/>
        <v>2746.3980286436395</v>
      </c>
      <c r="Q134" s="63">
        <v>5490110</v>
      </c>
      <c r="R134" s="64">
        <v>1299566</v>
      </c>
      <c r="S134" s="59">
        <f t="shared" si="10"/>
        <v>6789676</v>
      </c>
      <c r="T134" s="84">
        <f t="shared" si="11"/>
        <v>2854.0042034468265</v>
      </c>
    </row>
    <row r="135" spans="1:20" ht="15.6" x14ac:dyDescent="0.3">
      <c r="A135" s="19" t="s">
        <v>647</v>
      </c>
      <c r="B135" s="5" t="s">
        <v>130</v>
      </c>
      <c r="C135" s="5" t="s">
        <v>5</v>
      </c>
      <c r="D135" s="10" t="s">
        <v>130</v>
      </c>
      <c r="E135" s="6">
        <v>0.12</v>
      </c>
      <c r="F135" s="79">
        <v>1691</v>
      </c>
      <c r="G135" s="26">
        <v>1627</v>
      </c>
      <c r="H135" s="77">
        <v>1619</v>
      </c>
      <c r="I135" s="75">
        <v>8292264.0599999996</v>
      </c>
      <c r="J135" s="55">
        <v>1072835.6100000001</v>
      </c>
      <c r="K135" s="56">
        <f t="shared" si="6"/>
        <v>9365099.6699999999</v>
      </c>
      <c r="L135" s="57">
        <f t="shared" si="7"/>
        <v>5538.2020520402129</v>
      </c>
      <c r="M135" s="58">
        <v>8390254.1799999997</v>
      </c>
      <c r="N135" s="55">
        <v>1085278.53</v>
      </c>
      <c r="O135" s="59">
        <f t="shared" si="8"/>
        <v>9475532.709999999</v>
      </c>
      <c r="P135" s="57">
        <f t="shared" si="9"/>
        <v>5823.9291395205892</v>
      </c>
      <c r="Q135" s="63">
        <v>8542649</v>
      </c>
      <c r="R135" s="64">
        <v>1145289</v>
      </c>
      <c r="S135" s="59">
        <f t="shared" si="10"/>
        <v>9687938</v>
      </c>
      <c r="T135" s="84">
        <f t="shared" si="11"/>
        <v>5983.9024088943788</v>
      </c>
    </row>
    <row r="136" spans="1:20" ht="15.6" x14ac:dyDescent="0.3">
      <c r="A136" s="19" t="s">
        <v>648</v>
      </c>
      <c r="B136" s="5" t="s">
        <v>131</v>
      </c>
      <c r="C136" s="5" t="s">
        <v>5</v>
      </c>
      <c r="D136" s="10" t="s">
        <v>131</v>
      </c>
      <c r="E136" s="6">
        <v>6.2E-2</v>
      </c>
      <c r="F136" s="79">
        <v>8242</v>
      </c>
      <c r="G136" s="26">
        <v>8116</v>
      </c>
      <c r="H136" s="77">
        <v>8022</v>
      </c>
      <c r="I136" s="75">
        <v>12128964.550000001</v>
      </c>
      <c r="J136" s="55">
        <v>3381819.81</v>
      </c>
      <c r="K136" s="56">
        <f t="shared" ref="K136:K199" si="12">I136+J136</f>
        <v>15510784.360000001</v>
      </c>
      <c r="L136" s="57">
        <f t="shared" ref="L136:L199" si="13">K136/F136</f>
        <v>1881.9199660276633</v>
      </c>
      <c r="M136" s="58">
        <v>12596174.4</v>
      </c>
      <c r="N136" s="55">
        <v>3559736.67</v>
      </c>
      <c r="O136" s="59">
        <f t="shared" ref="O136:O199" si="14">SUM(M136:N136)</f>
        <v>16155911.07</v>
      </c>
      <c r="P136" s="57">
        <f t="shared" ref="P136:P199" si="15">O136/G136</f>
        <v>1990.6248238048299</v>
      </c>
      <c r="Q136" s="63">
        <v>13315562</v>
      </c>
      <c r="R136" s="64">
        <v>3778699</v>
      </c>
      <c r="S136" s="59">
        <f t="shared" ref="S136:S199" si="16">SUM(Q136:R136)</f>
        <v>17094261</v>
      </c>
      <c r="T136" s="84">
        <f t="shared" ref="T136:T199" si="17">S136/H136</f>
        <v>2130.9225878833208</v>
      </c>
    </row>
    <row r="137" spans="1:20" ht="15.6" x14ac:dyDescent="0.3">
      <c r="A137" s="19" t="s">
        <v>649</v>
      </c>
      <c r="B137" s="5" t="s">
        <v>132</v>
      </c>
      <c r="C137" s="5" t="s">
        <v>5</v>
      </c>
      <c r="D137" s="10" t="s">
        <v>132</v>
      </c>
      <c r="E137" s="6">
        <v>9.6999999999999989E-2</v>
      </c>
      <c r="F137" s="79">
        <v>2644</v>
      </c>
      <c r="G137" s="26">
        <v>2428</v>
      </c>
      <c r="H137" s="77">
        <v>2493</v>
      </c>
      <c r="I137" s="75">
        <v>6244972.4500000002</v>
      </c>
      <c r="J137" s="55">
        <v>1379377.96</v>
      </c>
      <c r="K137" s="56">
        <f t="shared" si="12"/>
        <v>7624350.4100000001</v>
      </c>
      <c r="L137" s="57">
        <f t="shared" si="13"/>
        <v>2883.6423638426627</v>
      </c>
      <c r="M137" s="58">
        <v>6367948.1399999997</v>
      </c>
      <c r="N137" s="55">
        <v>1442406.57</v>
      </c>
      <c r="O137" s="59">
        <f t="shared" si="14"/>
        <v>7810354.71</v>
      </c>
      <c r="P137" s="57">
        <f t="shared" si="15"/>
        <v>3216.7853006589785</v>
      </c>
      <c r="Q137" s="63">
        <v>6666884</v>
      </c>
      <c r="R137" s="64">
        <v>1512784</v>
      </c>
      <c r="S137" s="59">
        <f t="shared" si="16"/>
        <v>8179668</v>
      </c>
      <c r="T137" s="84">
        <f t="shared" si="17"/>
        <v>3281.0541516245489</v>
      </c>
    </row>
    <row r="138" spans="1:20" ht="15.6" x14ac:dyDescent="0.3">
      <c r="A138" s="19" t="s">
        <v>650</v>
      </c>
      <c r="B138" s="5" t="s">
        <v>133</v>
      </c>
      <c r="C138" s="5" t="s">
        <v>5</v>
      </c>
      <c r="D138" s="10" t="s">
        <v>133</v>
      </c>
      <c r="E138" s="6">
        <v>0.182</v>
      </c>
      <c r="F138" s="79">
        <v>6758</v>
      </c>
      <c r="G138" s="26">
        <v>6307</v>
      </c>
      <c r="H138" s="77">
        <v>6408</v>
      </c>
      <c r="I138" s="75">
        <v>16445266.689999999</v>
      </c>
      <c r="J138" s="55">
        <v>4255794.6500000004</v>
      </c>
      <c r="K138" s="56">
        <f t="shared" si="12"/>
        <v>20701061.34</v>
      </c>
      <c r="L138" s="57">
        <f t="shared" si="13"/>
        <v>3063.1934507250667</v>
      </c>
      <c r="M138" s="58">
        <v>16802164.739999998</v>
      </c>
      <c r="N138" s="55">
        <v>4657441.57</v>
      </c>
      <c r="O138" s="59">
        <f t="shared" si="14"/>
        <v>21459606.309999999</v>
      </c>
      <c r="P138" s="57">
        <f t="shared" si="15"/>
        <v>3402.5061534802599</v>
      </c>
      <c r="Q138" s="63">
        <v>18274681</v>
      </c>
      <c r="R138" s="64">
        <v>4993638</v>
      </c>
      <c r="S138" s="59">
        <f t="shared" si="16"/>
        <v>23268319</v>
      </c>
      <c r="T138" s="84">
        <f t="shared" si="17"/>
        <v>3631.1359238451937</v>
      </c>
    </row>
    <row r="139" spans="1:20" ht="15.6" x14ac:dyDescent="0.3">
      <c r="A139" s="19" t="s">
        <v>653</v>
      </c>
      <c r="B139" s="5" t="s">
        <v>136</v>
      </c>
      <c r="C139" s="5" t="s">
        <v>5</v>
      </c>
      <c r="D139" s="10" t="s">
        <v>136</v>
      </c>
      <c r="E139" s="6">
        <v>0.111</v>
      </c>
      <c r="F139" s="79">
        <v>2412</v>
      </c>
      <c r="G139" s="26">
        <v>2274</v>
      </c>
      <c r="H139" s="77">
        <v>2293</v>
      </c>
      <c r="I139" s="75">
        <v>7810290.2000000002</v>
      </c>
      <c r="J139" s="55">
        <v>1927757.76</v>
      </c>
      <c r="K139" s="56">
        <f t="shared" si="12"/>
        <v>9738047.9600000009</v>
      </c>
      <c r="L139" s="57">
        <f t="shared" si="13"/>
        <v>4037.3333167495857</v>
      </c>
      <c r="M139" s="58">
        <v>8006722.9000000004</v>
      </c>
      <c r="N139" s="55">
        <v>1994627.45</v>
      </c>
      <c r="O139" s="59">
        <f t="shared" si="14"/>
        <v>10001350.35</v>
      </c>
      <c r="P139" s="57">
        <f t="shared" si="15"/>
        <v>4398.1312005277041</v>
      </c>
      <c r="Q139" s="63">
        <v>8265359</v>
      </c>
      <c r="R139" s="64">
        <v>2046992</v>
      </c>
      <c r="S139" s="59">
        <f t="shared" si="16"/>
        <v>10312351</v>
      </c>
      <c r="T139" s="84">
        <f t="shared" si="17"/>
        <v>4497.3183602267773</v>
      </c>
    </row>
    <row r="140" spans="1:20" ht="15.6" x14ac:dyDescent="0.3">
      <c r="A140" s="19" t="s">
        <v>651</v>
      </c>
      <c r="B140" s="5" t="s">
        <v>134</v>
      </c>
      <c r="C140" s="5" t="s">
        <v>5</v>
      </c>
      <c r="D140" s="10" t="s">
        <v>134</v>
      </c>
      <c r="E140" s="6">
        <v>0.113</v>
      </c>
      <c r="F140" s="79">
        <v>3103</v>
      </c>
      <c r="G140" s="26">
        <v>2768</v>
      </c>
      <c r="H140" s="77">
        <v>2789</v>
      </c>
      <c r="I140" s="75">
        <v>4574624.7300000004</v>
      </c>
      <c r="J140" s="55">
        <v>1672895.3</v>
      </c>
      <c r="K140" s="56">
        <f t="shared" si="12"/>
        <v>6247520.0300000003</v>
      </c>
      <c r="L140" s="57">
        <f t="shared" si="13"/>
        <v>2013.3806090879796</v>
      </c>
      <c r="M140" s="58">
        <v>4737282.28</v>
      </c>
      <c r="N140" s="55">
        <v>1687479.46</v>
      </c>
      <c r="O140" s="59">
        <f t="shared" si="14"/>
        <v>6424761.7400000002</v>
      </c>
      <c r="P140" s="57">
        <f t="shared" si="15"/>
        <v>2321.0844436416187</v>
      </c>
      <c r="Q140" s="63">
        <v>4996577</v>
      </c>
      <c r="R140" s="64">
        <v>1700469</v>
      </c>
      <c r="S140" s="59">
        <f t="shared" si="16"/>
        <v>6697046</v>
      </c>
      <c r="T140" s="84">
        <f t="shared" si="17"/>
        <v>2401.2355683040514</v>
      </c>
    </row>
    <row r="141" spans="1:20" ht="15.6" x14ac:dyDescent="0.3">
      <c r="A141" s="19" t="s">
        <v>654</v>
      </c>
      <c r="B141" s="5" t="s">
        <v>137</v>
      </c>
      <c r="C141" s="5" t="s">
        <v>5</v>
      </c>
      <c r="D141" s="10" t="s">
        <v>137</v>
      </c>
      <c r="E141" s="6">
        <v>0.10400000000000001</v>
      </c>
      <c r="F141" s="79">
        <v>8584</v>
      </c>
      <c r="G141" s="26">
        <v>8289</v>
      </c>
      <c r="H141" s="77">
        <v>8089</v>
      </c>
      <c r="I141" s="75">
        <v>21251322.789999999</v>
      </c>
      <c r="J141" s="55">
        <v>4317025.7699999996</v>
      </c>
      <c r="K141" s="56">
        <f t="shared" si="12"/>
        <v>25568348.559999999</v>
      </c>
      <c r="L141" s="57">
        <f t="shared" si="13"/>
        <v>2978.6053774464117</v>
      </c>
      <c r="M141" s="58">
        <v>22042150.559999999</v>
      </c>
      <c r="N141" s="55">
        <v>4682624</v>
      </c>
      <c r="O141" s="59">
        <f t="shared" si="14"/>
        <v>26724774.559999999</v>
      </c>
      <c r="P141" s="57">
        <f t="shared" si="15"/>
        <v>3224.1252937628178</v>
      </c>
      <c r="Q141" s="63">
        <v>22836787</v>
      </c>
      <c r="R141" s="64">
        <v>4935930</v>
      </c>
      <c r="S141" s="59">
        <f t="shared" si="16"/>
        <v>27772717</v>
      </c>
      <c r="T141" s="84">
        <f t="shared" si="17"/>
        <v>3433.3931264680432</v>
      </c>
    </row>
    <row r="142" spans="1:20" ht="15.6" x14ac:dyDescent="0.3">
      <c r="A142" s="19" t="s">
        <v>655</v>
      </c>
      <c r="B142" s="5" t="s">
        <v>138</v>
      </c>
      <c r="C142" s="5" t="s">
        <v>5</v>
      </c>
      <c r="D142" s="10" t="s">
        <v>138</v>
      </c>
      <c r="E142" s="6">
        <v>8.8000000000000009E-2</v>
      </c>
      <c r="F142" s="79">
        <v>2330</v>
      </c>
      <c r="G142" s="26">
        <v>2291</v>
      </c>
      <c r="H142" s="77">
        <v>2355</v>
      </c>
      <c r="I142" s="75">
        <v>9390685.7400000002</v>
      </c>
      <c r="J142" s="55">
        <v>1838991.01</v>
      </c>
      <c r="K142" s="56">
        <f t="shared" si="12"/>
        <v>11229676.75</v>
      </c>
      <c r="L142" s="57">
        <f t="shared" si="13"/>
        <v>4819.6037553648066</v>
      </c>
      <c r="M142" s="58">
        <v>9620630.1899999995</v>
      </c>
      <c r="N142" s="55">
        <v>1918627.7</v>
      </c>
      <c r="O142" s="59">
        <f t="shared" si="14"/>
        <v>11539257.889999999</v>
      </c>
      <c r="P142" s="57">
        <f t="shared" si="15"/>
        <v>5036.7777782627672</v>
      </c>
      <c r="Q142" s="63">
        <v>9827196</v>
      </c>
      <c r="R142" s="64">
        <v>1982873</v>
      </c>
      <c r="S142" s="59">
        <f t="shared" si="16"/>
        <v>11810069</v>
      </c>
      <c r="T142" s="84">
        <f t="shared" si="17"/>
        <v>5014.8912951167731</v>
      </c>
    </row>
    <row r="143" spans="1:20" ht="15.6" x14ac:dyDescent="0.3">
      <c r="A143" s="19" t="s">
        <v>656</v>
      </c>
      <c r="B143" s="5" t="s">
        <v>139</v>
      </c>
      <c r="C143" s="5" t="s">
        <v>5</v>
      </c>
      <c r="D143" s="10" t="s">
        <v>139</v>
      </c>
      <c r="E143" s="6">
        <v>7.4999999999999997E-2</v>
      </c>
      <c r="F143" s="79">
        <v>3891</v>
      </c>
      <c r="G143" s="26">
        <v>3691</v>
      </c>
      <c r="H143" s="77">
        <v>3664</v>
      </c>
      <c r="I143" s="75">
        <v>8984589.6099999994</v>
      </c>
      <c r="J143" s="55">
        <v>2023646.47</v>
      </c>
      <c r="K143" s="56">
        <f t="shared" si="12"/>
        <v>11008236.08</v>
      </c>
      <c r="L143" s="57">
        <f t="shared" si="13"/>
        <v>2829.1534515548701</v>
      </c>
      <c r="M143" s="58">
        <v>9215273.0399999991</v>
      </c>
      <c r="N143" s="55">
        <v>2107752.63</v>
      </c>
      <c r="O143" s="59">
        <f t="shared" si="14"/>
        <v>11323025.669999998</v>
      </c>
      <c r="P143" s="57">
        <f t="shared" si="15"/>
        <v>3067.7392766188018</v>
      </c>
      <c r="Q143" s="63">
        <v>9344827</v>
      </c>
      <c r="R143" s="64">
        <v>2205274</v>
      </c>
      <c r="S143" s="59">
        <f t="shared" si="16"/>
        <v>11550101</v>
      </c>
      <c r="T143" s="84">
        <f t="shared" si="17"/>
        <v>3152.3201419213974</v>
      </c>
    </row>
    <row r="144" spans="1:20" ht="15.6" x14ac:dyDescent="0.3">
      <c r="A144" s="19" t="s">
        <v>657</v>
      </c>
      <c r="B144" s="5" t="s">
        <v>140</v>
      </c>
      <c r="C144" s="5" t="s">
        <v>5</v>
      </c>
      <c r="D144" s="10" t="s">
        <v>140</v>
      </c>
      <c r="E144" s="6">
        <v>0.14199999999999999</v>
      </c>
      <c r="F144" s="79">
        <v>1150</v>
      </c>
      <c r="G144" s="26">
        <v>1098</v>
      </c>
      <c r="H144" s="77">
        <v>1091</v>
      </c>
      <c r="I144" s="75">
        <v>6774324.3700000001</v>
      </c>
      <c r="J144" s="55">
        <v>958500.53</v>
      </c>
      <c r="K144" s="56">
        <f t="shared" si="12"/>
        <v>7732824.9000000004</v>
      </c>
      <c r="L144" s="57">
        <f t="shared" si="13"/>
        <v>6724.195565217392</v>
      </c>
      <c r="M144" s="58">
        <v>6882659.8099999996</v>
      </c>
      <c r="N144" s="55">
        <v>984213.29</v>
      </c>
      <c r="O144" s="59">
        <f t="shared" si="14"/>
        <v>7866873.0999999996</v>
      </c>
      <c r="P144" s="57">
        <f t="shared" si="15"/>
        <v>7164.7295992714025</v>
      </c>
      <c r="Q144" s="63">
        <v>7026462</v>
      </c>
      <c r="R144" s="64">
        <v>1015311</v>
      </c>
      <c r="S144" s="59">
        <f t="shared" si="16"/>
        <v>8041773</v>
      </c>
      <c r="T144" s="84">
        <f t="shared" si="17"/>
        <v>7371.0109990834098</v>
      </c>
    </row>
    <row r="145" spans="1:20" ht="15.6" x14ac:dyDescent="0.3">
      <c r="A145" s="19" t="s">
        <v>658</v>
      </c>
      <c r="B145" s="5" t="s">
        <v>141</v>
      </c>
      <c r="C145" s="5" t="s">
        <v>5</v>
      </c>
      <c r="D145" s="10" t="s">
        <v>141</v>
      </c>
      <c r="E145" s="6">
        <v>0.11900000000000001</v>
      </c>
      <c r="F145" s="79">
        <v>1649</v>
      </c>
      <c r="G145" s="26">
        <v>1596</v>
      </c>
      <c r="H145" s="77">
        <v>1528</v>
      </c>
      <c r="I145" s="75">
        <v>11538109.74</v>
      </c>
      <c r="J145" s="55">
        <v>1389609.33</v>
      </c>
      <c r="K145" s="56">
        <f t="shared" si="12"/>
        <v>12927719.07</v>
      </c>
      <c r="L145" s="57">
        <f t="shared" si="13"/>
        <v>7839.7326076409945</v>
      </c>
      <c r="M145" s="58">
        <v>11686398.59</v>
      </c>
      <c r="N145" s="55">
        <v>1436219.47</v>
      </c>
      <c r="O145" s="59">
        <f t="shared" si="14"/>
        <v>13122618.060000001</v>
      </c>
      <c r="P145" s="57">
        <f t="shared" si="15"/>
        <v>8222.1917669172944</v>
      </c>
      <c r="Q145" s="63">
        <v>11732963</v>
      </c>
      <c r="R145" s="64">
        <v>1469439</v>
      </c>
      <c r="S145" s="59">
        <f t="shared" si="16"/>
        <v>13202402</v>
      </c>
      <c r="T145" s="84">
        <f t="shared" si="17"/>
        <v>8640.3154450261773</v>
      </c>
    </row>
    <row r="146" spans="1:20" ht="15.6" x14ac:dyDescent="0.3">
      <c r="A146" s="19" t="s">
        <v>659</v>
      </c>
      <c r="B146" s="5" t="s">
        <v>142</v>
      </c>
      <c r="C146" s="5" t="s">
        <v>5</v>
      </c>
      <c r="D146" s="10" t="s">
        <v>142</v>
      </c>
      <c r="E146" s="6">
        <v>0.105</v>
      </c>
      <c r="F146" s="79">
        <v>4174</v>
      </c>
      <c r="G146" s="26">
        <v>4130</v>
      </c>
      <c r="H146" s="77">
        <v>4006</v>
      </c>
      <c r="I146" s="75">
        <v>9888074.6500000004</v>
      </c>
      <c r="J146" s="55">
        <v>2292563.63</v>
      </c>
      <c r="K146" s="56">
        <f t="shared" si="12"/>
        <v>12180638.280000001</v>
      </c>
      <c r="L146" s="57">
        <f t="shared" si="13"/>
        <v>2918.2171250598949</v>
      </c>
      <c r="M146" s="58">
        <v>10176310.380000001</v>
      </c>
      <c r="N146" s="55">
        <v>2443852</v>
      </c>
      <c r="O146" s="59">
        <f t="shared" si="14"/>
        <v>12620162.380000001</v>
      </c>
      <c r="P146" s="57">
        <f t="shared" si="15"/>
        <v>3055.7293898305088</v>
      </c>
      <c r="Q146" s="63">
        <v>11085452</v>
      </c>
      <c r="R146" s="64">
        <v>2553259</v>
      </c>
      <c r="S146" s="59">
        <f t="shared" si="16"/>
        <v>13638711</v>
      </c>
      <c r="T146" s="84">
        <f t="shared" si="17"/>
        <v>3404.5708936595106</v>
      </c>
    </row>
    <row r="147" spans="1:20" ht="15.6" x14ac:dyDescent="0.3">
      <c r="A147" s="19" t="s">
        <v>660</v>
      </c>
      <c r="B147" s="5" t="s">
        <v>143</v>
      </c>
      <c r="C147" s="5" t="s">
        <v>5</v>
      </c>
      <c r="D147" s="10" t="s">
        <v>143</v>
      </c>
      <c r="E147" s="6">
        <v>0.35899999999999999</v>
      </c>
      <c r="F147" s="79">
        <v>10820</v>
      </c>
      <c r="G147" s="26">
        <v>10310</v>
      </c>
      <c r="H147" s="77">
        <v>10131</v>
      </c>
      <c r="I147" s="75">
        <v>79309301.379999995</v>
      </c>
      <c r="J147" s="55">
        <v>10668861.6</v>
      </c>
      <c r="K147" s="56">
        <f t="shared" si="12"/>
        <v>89978162.979999989</v>
      </c>
      <c r="L147" s="57">
        <f t="shared" si="13"/>
        <v>8315.9115508317918</v>
      </c>
      <c r="M147" s="58">
        <v>81822509.859999999</v>
      </c>
      <c r="N147" s="55">
        <v>11172447.960000001</v>
      </c>
      <c r="O147" s="59">
        <f t="shared" si="14"/>
        <v>92994957.819999993</v>
      </c>
      <c r="P147" s="57">
        <f t="shared" si="15"/>
        <v>9019.8795169738114</v>
      </c>
      <c r="Q147" s="63">
        <v>88302250</v>
      </c>
      <c r="R147" s="64">
        <v>11819136</v>
      </c>
      <c r="S147" s="59">
        <f t="shared" si="16"/>
        <v>100121386</v>
      </c>
      <c r="T147" s="84">
        <f t="shared" si="17"/>
        <v>9882.6755502911856</v>
      </c>
    </row>
    <row r="148" spans="1:20" ht="15.6" x14ac:dyDescent="0.3">
      <c r="A148" s="19" t="s">
        <v>661</v>
      </c>
      <c r="B148" s="5" t="s">
        <v>144</v>
      </c>
      <c r="C148" s="5" t="s">
        <v>5</v>
      </c>
      <c r="D148" s="10" t="s">
        <v>144</v>
      </c>
      <c r="E148" s="6">
        <v>0.15</v>
      </c>
      <c r="F148" s="79">
        <v>1257</v>
      </c>
      <c r="G148" s="26">
        <v>1220</v>
      </c>
      <c r="H148" s="77">
        <v>1191</v>
      </c>
      <c r="I148" s="75">
        <v>6082750</v>
      </c>
      <c r="J148" s="55">
        <v>951657.53</v>
      </c>
      <c r="K148" s="56">
        <f t="shared" si="12"/>
        <v>7034407.5300000003</v>
      </c>
      <c r="L148" s="57">
        <f t="shared" si="13"/>
        <v>5596.1873747016707</v>
      </c>
      <c r="M148" s="58">
        <v>6194047.7300000004</v>
      </c>
      <c r="N148" s="55">
        <v>979157.37</v>
      </c>
      <c r="O148" s="59">
        <f t="shared" si="14"/>
        <v>7173205.1000000006</v>
      </c>
      <c r="P148" s="57">
        <f t="shared" si="15"/>
        <v>5879.6763114754103</v>
      </c>
      <c r="Q148" s="63">
        <v>6470623</v>
      </c>
      <c r="R148" s="64">
        <v>1006419</v>
      </c>
      <c r="S148" s="59">
        <f t="shared" si="16"/>
        <v>7477042</v>
      </c>
      <c r="T148" s="84">
        <f t="shared" si="17"/>
        <v>6277.9529806884966</v>
      </c>
    </row>
    <row r="149" spans="1:20" ht="15.6" x14ac:dyDescent="0.3">
      <c r="A149" s="19" t="s">
        <v>662</v>
      </c>
      <c r="B149" s="5" t="s">
        <v>145</v>
      </c>
      <c r="C149" s="5" t="s">
        <v>5</v>
      </c>
      <c r="D149" s="10" t="s">
        <v>145</v>
      </c>
      <c r="E149" s="6">
        <v>6.3E-2</v>
      </c>
      <c r="F149" s="79">
        <v>3880</v>
      </c>
      <c r="G149" s="26">
        <v>3853</v>
      </c>
      <c r="H149" s="77">
        <v>3885</v>
      </c>
      <c r="I149" s="75">
        <v>8816640.6799999997</v>
      </c>
      <c r="J149" s="55">
        <v>2082195.5</v>
      </c>
      <c r="K149" s="56">
        <f t="shared" si="12"/>
        <v>10898836.18</v>
      </c>
      <c r="L149" s="57">
        <f t="shared" si="13"/>
        <v>2808.9783969072164</v>
      </c>
      <c r="M149" s="58">
        <v>8975676.1899999995</v>
      </c>
      <c r="N149" s="55">
        <v>2198326.38</v>
      </c>
      <c r="O149" s="59">
        <f t="shared" si="14"/>
        <v>11174002.57</v>
      </c>
      <c r="P149" s="57">
        <f t="shared" si="15"/>
        <v>2900.0785284194135</v>
      </c>
      <c r="Q149" s="63">
        <v>9315471</v>
      </c>
      <c r="R149" s="64">
        <v>2394583</v>
      </c>
      <c r="S149" s="59">
        <f t="shared" si="16"/>
        <v>11710054</v>
      </c>
      <c r="T149" s="84">
        <f t="shared" si="17"/>
        <v>3014.1709137709136</v>
      </c>
    </row>
    <row r="150" spans="1:20" ht="15.6" x14ac:dyDescent="0.3">
      <c r="A150" s="19" t="s">
        <v>663</v>
      </c>
      <c r="B150" s="5" t="s">
        <v>146</v>
      </c>
      <c r="C150" s="5" t="s">
        <v>5</v>
      </c>
      <c r="D150" s="10" t="s">
        <v>146</v>
      </c>
      <c r="E150" s="6">
        <v>6.3E-2</v>
      </c>
      <c r="F150" s="79">
        <v>949</v>
      </c>
      <c r="G150" s="26">
        <v>901</v>
      </c>
      <c r="H150" s="77">
        <v>945</v>
      </c>
      <c r="I150" s="75">
        <v>3522802.29</v>
      </c>
      <c r="J150" s="55">
        <v>646992.55000000005</v>
      </c>
      <c r="K150" s="56">
        <f t="shared" si="12"/>
        <v>4169794.84</v>
      </c>
      <c r="L150" s="57">
        <f t="shared" si="13"/>
        <v>4393.8828661749212</v>
      </c>
      <c r="M150" s="58">
        <v>3569217.11</v>
      </c>
      <c r="N150" s="55">
        <v>659738.5</v>
      </c>
      <c r="O150" s="59">
        <f t="shared" si="14"/>
        <v>4228955.6099999994</v>
      </c>
      <c r="P150" s="57">
        <f t="shared" si="15"/>
        <v>4693.6244284128743</v>
      </c>
      <c r="Q150" s="63">
        <v>3606175</v>
      </c>
      <c r="R150" s="64">
        <v>676708</v>
      </c>
      <c r="S150" s="59">
        <f t="shared" si="16"/>
        <v>4282883</v>
      </c>
      <c r="T150" s="84">
        <f t="shared" si="17"/>
        <v>4532.1513227513224</v>
      </c>
    </row>
    <row r="151" spans="1:20" ht="15.6" x14ac:dyDescent="0.3">
      <c r="A151" s="19" t="s">
        <v>664</v>
      </c>
      <c r="B151" s="5" t="s">
        <v>147</v>
      </c>
      <c r="C151" s="5" t="s">
        <v>5</v>
      </c>
      <c r="D151" s="10" t="s">
        <v>147</v>
      </c>
      <c r="E151" s="6">
        <v>6.2E-2</v>
      </c>
      <c r="F151" s="79">
        <v>1750</v>
      </c>
      <c r="G151" s="26">
        <v>1801</v>
      </c>
      <c r="H151" s="77">
        <v>1845</v>
      </c>
      <c r="I151" s="75">
        <v>3242308.68</v>
      </c>
      <c r="J151" s="55">
        <v>933432.75</v>
      </c>
      <c r="K151" s="56">
        <f t="shared" si="12"/>
        <v>4175741.43</v>
      </c>
      <c r="L151" s="57">
        <f t="shared" si="13"/>
        <v>2386.13796</v>
      </c>
      <c r="M151" s="58">
        <v>3297924.43</v>
      </c>
      <c r="N151" s="55">
        <v>964287.85</v>
      </c>
      <c r="O151" s="59">
        <f t="shared" si="14"/>
        <v>4262212.28</v>
      </c>
      <c r="P151" s="57">
        <f t="shared" si="15"/>
        <v>2366.5809439200448</v>
      </c>
      <c r="Q151" s="63">
        <v>3434164</v>
      </c>
      <c r="R151" s="64">
        <v>999554</v>
      </c>
      <c r="S151" s="59">
        <f t="shared" si="16"/>
        <v>4433718</v>
      </c>
      <c r="T151" s="84">
        <f t="shared" si="17"/>
        <v>2403.0991869918698</v>
      </c>
    </row>
    <row r="152" spans="1:20" ht="15.6" x14ac:dyDescent="0.3">
      <c r="A152" s="19" t="s">
        <v>730</v>
      </c>
      <c r="B152" s="5" t="s">
        <v>213</v>
      </c>
      <c r="C152" s="5" t="s">
        <v>5</v>
      </c>
      <c r="D152" s="10" t="s">
        <v>213</v>
      </c>
      <c r="E152" s="6">
        <v>0.10300000000000001</v>
      </c>
      <c r="F152" s="79">
        <v>1363</v>
      </c>
      <c r="G152" s="26">
        <v>1331</v>
      </c>
      <c r="H152" s="77">
        <v>1339</v>
      </c>
      <c r="I152" s="75">
        <v>9751301.3100000005</v>
      </c>
      <c r="J152" s="55">
        <v>1181095.4099999999</v>
      </c>
      <c r="K152" s="56">
        <f t="shared" si="12"/>
        <v>10932396.720000001</v>
      </c>
      <c r="L152" s="57">
        <f t="shared" si="13"/>
        <v>8020.8339838591346</v>
      </c>
      <c r="M152" s="58">
        <v>9850722.9800000004</v>
      </c>
      <c r="N152" s="55">
        <v>1216080.6299999999</v>
      </c>
      <c r="O152" s="59">
        <f t="shared" si="14"/>
        <v>11066803.609999999</v>
      </c>
      <c r="P152" s="57">
        <f t="shared" si="15"/>
        <v>8314.6533508640114</v>
      </c>
      <c r="Q152" s="63">
        <v>9902145</v>
      </c>
      <c r="R152" s="64">
        <v>1246639</v>
      </c>
      <c r="S152" s="59">
        <f t="shared" si="16"/>
        <v>11148784</v>
      </c>
      <c r="T152" s="84">
        <f t="shared" si="17"/>
        <v>8326.201643017177</v>
      </c>
    </row>
    <row r="153" spans="1:20" ht="15.6" x14ac:dyDescent="0.3">
      <c r="A153" s="19" t="s">
        <v>665</v>
      </c>
      <c r="B153" s="5" t="s">
        <v>148</v>
      </c>
      <c r="C153" s="5" t="s">
        <v>5</v>
      </c>
      <c r="D153" s="10" t="s">
        <v>148</v>
      </c>
      <c r="E153" s="6">
        <v>0.19600000000000001</v>
      </c>
      <c r="F153" s="79">
        <v>455</v>
      </c>
      <c r="G153" s="26">
        <v>409</v>
      </c>
      <c r="H153" s="77">
        <v>407</v>
      </c>
      <c r="I153" s="75">
        <v>2394911.15</v>
      </c>
      <c r="J153" s="55">
        <v>343829.78</v>
      </c>
      <c r="K153" s="56">
        <f t="shared" si="12"/>
        <v>2738740.9299999997</v>
      </c>
      <c r="L153" s="57">
        <f t="shared" si="13"/>
        <v>6019.2108351648349</v>
      </c>
      <c r="M153" s="58">
        <v>2392905.91</v>
      </c>
      <c r="N153" s="55">
        <v>352267.32</v>
      </c>
      <c r="O153" s="59">
        <f t="shared" si="14"/>
        <v>2745173.23</v>
      </c>
      <c r="P153" s="57">
        <f t="shared" si="15"/>
        <v>6711.9149877750615</v>
      </c>
      <c r="Q153" s="63">
        <v>2468615</v>
      </c>
      <c r="R153" s="64">
        <v>356039</v>
      </c>
      <c r="S153" s="59">
        <f t="shared" si="16"/>
        <v>2824654</v>
      </c>
      <c r="T153" s="84">
        <f t="shared" si="17"/>
        <v>6940.181818181818</v>
      </c>
    </row>
    <row r="154" spans="1:20" ht="15.6" x14ac:dyDescent="0.3">
      <c r="A154" s="19" t="s">
        <v>666</v>
      </c>
      <c r="B154" s="5" t="s">
        <v>149</v>
      </c>
      <c r="C154" s="5" t="s">
        <v>5</v>
      </c>
      <c r="D154" s="10" t="s">
        <v>149</v>
      </c>
      <c r="E154" s="6">
        <v>0.35899999999999999</v>
      </c>
      <c r="F154" s="79">
        <v>636</v>
      </c>
      <c r="G154" s="26">
        <v>635</v>
      </c>
      <c r="H154" s="77">
        <v>666</v>
      </c>
      <c r="I154" s="75">
        <v>7483754.29</v>
      </c>
      <c r="J154" s="55">
        <v>853755.87</v>
      </c>
      <c r="K154" s="56">
        <f t="shared" si="12"/>
        <v>8337510.1600000001</v>
      </c>
      <c r="L154" s="57">
        <f t="shared" si="13"/>
        <v>13109.292704402516</v>
      </c>
      <c r="M154" s="58">
        <v>7806501.9699999997</v>
      </c>
      <c r="N154" s="55">
        <v>908641.49</v>
      </c>
      <c r="O154" s="59">
        <f t="shared" si="14"/>
        <v>8715143.459999999</v>
      </c>
      <c r="P154" s="57">
        <f t="shared" si="15"/>
        <v>13724.635370078739</v>
      </c>
      <c r="Q154" s="63">
        <v>8355165</v>
      </c>
      <c r="R154" s="64">
        <v>924060</v>
      </c>
      <c r="S154" s="59">
        <f t="shared" si="16"/>
        <v>9279225</v>
      </c>
      <c r="T154" s="84">
        <f t="shared" si="17"/>
        <v>13932.77027027027</v>
      </c>
    </row>
    <row r="155" spans="1:20" ht="15.6" x14ac:dyDescent="0.3">
      <c r="A155" s="19" t="s">
        <v>667</v>
      </c>
      <c r="B155" s="5" t="s">
        <v>150</v>
      </c>
      <c r="C155" s="5" t="s">
        <v>5</v>
      </c>
      <c r="D155" s="10" t="s">
        <v>150</v>
      </c>
      <c r="E155" s="6">
        <v>0.23499999999999999</v>
      </c>
      <c r="F155" s="79">
        <v>661</v>
      </c>
      <c r="G155" s="26">
        <v>584</v>
      </c>
      <c r="H155" s="77">
        <v>583</v>
      </c>
      <c r="I155" s="75">
        <v>5393885.1100000003</v>
      </c>
      <c r="J155" s="55">
        <v>556200.99</v>
      </c>
      <c r="K155" s="56">
        <f t="shared" si="12"/>
        <v>5950086.1000000006</v>
      </c>
      <c r="L155" s="57">
        <f t="shared" si="13"/>
        <v>9001.6431164901678</v>
      </c>
      <c r="M155" s="58">
        <v>5514863.54</v>
      </c>
      <c r="N155" s="55">
        <v>605487.25</v>
      </c>
      <c r="O155" s="59">
        <f t="shared" si="14"/>
        <v>6120350.79</v>
      </c>
      <c r="P155" s="57">
        <f t="shared" si="15"/>
        <v>10480.052722602741</v>
      </c>
      <c r="Q155" s="63">
        <v>5781764</v>
      </c>
      <c r="R155" s="64">
        <v>616690</v>
      </c>
      <c r="S155" s="59">
        <f t="shared" si="16"/>
        <v>6398454</v>
      </c>
      <c r="T155" s="84">
        <f t="shared" si="17"/>
        <v>10975.04974271012</v>
      </c>
    </row>
    <row r="156" spans="1:20" ht="15.6" x14ac:dyDescent="0.3">
      <c r="A156" s="19" t="s">
        <v>668</v>
      </c>
      <c r="B156" s="5" t="s">
        <v>151</v>
      </c>
      <c r="C156" s="5" t="s">
        <v>5</v>
      </c>
      <c r="D156" s="10" t="s">
        <v>151</v>
      </c>
      <c r="E156" s="6">
        <v>8.5999999999999993E-2</v>
      </c>
      <c r="F156" s="79">
        <v>2451</v>
      </c>
      <c r="G156" s="26">
        <v>2313</v>
      </c>
      <c r="H156" s="77">
        <v>2284</v>
      </c>
      <c r="I156" s="75">
        <v>6080994.7800000003</v>
      </c>
      <c r="J156" s="55">
        <v>1329094.79</v>
      </c>
      <c r="K156" s="56">
        <f t="shared" si="12"/>
        <v>7410089.5700000003</v>
      </c>
      <c r="L156" s="57">
        <f t="shared" si="13"/>
        <v>3023.2923582211342</v>
      </c>
      <c r="M156" s="58">
        <v>6217862.0899999999</v>
      </c>
      <c r="N156" s="55">
        <v>1390805.83</v>
      </c>
      <c r="O156" s="59">
        <f t="shared" si="14"/>
        <v>7608667.9199999999</v>
      </c>
      <c r="P156" s="57">
        <f t="shared" si="15"/>
        <v>3289.5235278858627</v>
      </c>
      <c r="Q156" s="63">
        <v>6317574</v>
      </c>
      <c r="R156" s="64">
        <v>1467674</v>
      </c>
      <c r="S156" s="59">
        <f t="shared" si="16"/>
        <v>7785248</v>
      </c>
      <c r="T156" s="84">
        <f t="shared" si="17"/>
        <v>3408.602451838879</v>
      </c>
    </row>
    <row r="157" spans="1:20" ht="15.6" x14ac:dyDescent="0.3">
      <c r="A157" s="19" t="s">
        <v>669</v>
      </c>
      <c r="B157" s="5" t="s">
        <v>152</v>
      </c>
      <c r="C157" s="5" t="s">
        <v>5</v>
      </c>
      <c r="D157" s="10" t="s">
        <v>152</v>
      </c>
      <c r="E157" s="6">
        <v>0.13900000000000001</v>
      </c>
      <c r="F157" s="79">
        <v>368</v>
      </c>
      <c r="G157" s="26">
        <v>354</v>
      </c>
      <c r="H157" s="77">
        <v>347</v>
      </c>
      <c r="I157" s="75">
        <v>2893304.58</v>
      </c>
      <c r="J157" s="55">
        <v>289876.99</v>
      </c>
      <c r="K157" s="56">
        <f t="shared" si="12"/>
        <v>3183181.5700000003</v>
      </c>
      <c r="L157" s="57">
        <f t="shared" si="13"/>
        <v>8649.9499184782617</v>
      </c>
      <c r="M157" s="58">
        <v>2940721.29</v>
      </c>
      <c r="N157" s="55">
        <v>286164.34999999998</v>
      </c>
      <c r="O157" s="59">
        <f t="shared" si="14"/>
        <v>3226885.64</v>
      </c>
      <c r="P157" s="57">
        <f t="shared" si="15"/>
        <v>9115.4961581920907</v>
      </c>
      <c r="Q157" s="63">
        <v>2965656</v>
      </c>
      <c r="R157" s="64">
        <v>308400</v>
      </c>
      <c r="S157" s="59">
        <f t="shared" si="16"/>
        <v>3274056</v>
      </c>
      <c r="T157" s="84">
        <f t="shared" si="17"/>
        <v>9435.3198847262247</v>
      </c>
    </row>
    <row r="158" spans="1:20" ht="15.6" x14ac:dyDescent="0.3">
      <c r="A158" s="19" t="s">
        <v>671</v>
      </c>
      <c r="B158" s="5" t="s">
        <v>154</v>
      </c>
      <c r="C158" s="5" t="s">
        <v>5</v>
      </c>
      <c r="D158" s="10" t="s">
        <v>154</v>
      </c>
      <c r="E158" s="6">
        <v>0.157</v>
      </c>
      <c r="F158" s="79">
        <v>790</v>
      </c>
      <c r="G158" s="26">
        <v>750</v>
      </c>
      <c r="H158" s="77">
        <v>768</v>
      </c>
      <c r="I158" s="75">
        <v>3486752.59</v>
      </c>
      <c r="J158" s="55">
        <v>501554.27</v>
      </c>
      <c r="K158" s="56">
        <f t="shared" si="12"/>
        <v>3988306.86</v>
      </c>
      <c r="L158" s="57">
        <f t="shared" si="13"/>
        <v>5048.4896962025314</v>
      </c>
      <c r="M158" s="58">
        <v>3519596.9</v>
      </c>
      <c r="N158" s="55">
        <v>524495.66</v>
      </c>
      <c r="O158" s="59">
        <f t="shared" si="14"/>
        <v>4044092.56</v>
      </c>
      <c r="P158" s="57">
        <f t="shared" si="15"/>
        <v>5392.1234133333337</v>
      </c>
      <c r="Q158" s="63">
        <v>3640122</v>
      </c>
      <c r="R158" s="64">
        <v>555723</v>
      </c>
      <c r="S158" s="59">
        <f t="shared" si="16"/>
        <v>4195845</v>
      </c>
      <c r="T158" s="84">
        <f t="shared" si="17"/>
        <v>5463.33984375</v>
      </c>
    </row>
    <row r="159" spans="1:20" ht="15.6" x14ac:dyDescent="0.3">
      <c r="A159" s="19" t="s">
        <v>672</v>
      </c>
      <c r="B159" s="5" t="s">
        <v>155</v>
      </c>
      <c r="C159" s="5" t="s">
        <v>5</v>
      </c>
      <c r="D159" s="10" t="s">
        <v>155</v>
      </c>
      <c r="E159" s="6">
        <v>0.14000000000000001</v>
      </c>
      <c r="F159" s="79">
        <v>1812</v>
      </c>
      <c r="G159" s="26">
        <v>1789</v>
      </c>
      <c r="H159" s="77">
        <v>1796</v>
      </c>
      <c r="I159" s="75">
        <v>12605988.17</v>
      </c>
      <c r="J159" s="55">
        <v>1404788.51</v>
      </c>
      <c r="K159" s="56">
        <f t="shared" si="12"/>
        <v>14010776.68</v>
      </c>
      <c r="L159" s="57">
        <f t="shared" si="13"/>
        <v>7732.2167108167769</v>
      </c>
      <c r="M159" s="58">
        <v>12626206.880000001</v>
      </c>
      <c r="N159" s="55">
        <v>1433850.05</v>
      </c>
      <c r="O159" s="59">
        <f t="shared" si="14"/>
        <v>14060056.930000002</v>
      </c>
      <c r="P159" s="57">
        <f t="shared" si="15"/>
        <v>7859.1710061486874</v>
      </c>
      <c r="Q159" s="63">
        <v>12723825</v>
      </c>
      <c r="R159" s="64">
        <v>1460683</v>
      </c>
      <c r="S159" s="59">
        <f t="shared" si="16"/>
        <v>14184508</v>
      </c>
      <c r="T159" s="84">
        <f t="shared" si="17"/>
        <v>7897.8329621380844</v>
      </c>
    </row>
    <row r="160" spans="1:20" ht="15.6" x14ac:dyDescent="0.3">
      <c r="A160" s="19" t="s">
        <v>673</v>
      </c>
      <c r="B160" s="5" t="s">
        <v>156</v>
      </c>
      <c r="C160" s="5" t="s">
        <v>5</v>
      </c>
      <c r="D160" s="10" t="s">
        <v>156</v>
      </c>
      <c r="E160" s="6">
        <v>8.3000000000000004E-2</v>
      </c>
      <c r="F160" s="79">
        <v>996</v>
      </c>
      <c r="G160" s="26">
        <v>892</v>
      </c>
      <c r="H160" s="77">
        <v>903</v>
      </c>
      <c r="I160" s="75">
        <v>6508962.2699999996</v>
      </c>
      <c r="J160" s="55">
        <v>808553.18</v>
      </c>
      <c r="K160" s="56">
        <f t="shared" si="12"/>
        <v>7317515.4499999993</v>
      </c>
      <c r="L160" s="57">
        <f t="shared" si="13"/>
        <v>7346.9030622489954</v>
      </c>
      <c r="M160" s="58">
        <v>6596797.46</v>
      </c>
      <c r="N160" s="55">
        <v>835506.8</v>
      </c>
      <c r="O160" s="59">
        <f t="shared" si="14"/>
        <v>7432304.2599999998</v>
      </c>
      <c r="P160" s="57">
        <f t="shared" si="15"/>
        <v>8332.1796636771305</v>
      </c>
      <c r="Q160" s="63">
        <v>6719549</v>
      </c>
      <c r="R160" s="64">
        <v>866300</v>
      </c>
      <c r="S160" s="59">
        <f t="shared" si="16"/>
        <v>7585849</v>
      </c>
      <c r="T160" s="84">
        <f t="shared" si="17"/>
        <v>8400.7187153931336</v>
      </c>
    </row>
    <row r="161" spans="1:20" ht="15.6" x14ac:dyDescent="0.3">
      <c r="A161" s="19" t="s">
        <v>674</v>
      </c>
      <c r="B161" s="5" t="s">
        <v>157</v>
      </c>
      <c r="C161" s="5" t="s">
        <v>5</v>
      </c>
      <c r="D161" s="10" t="s">
        <v>157</v>
      </c>
      <c r="E161" s="6">
        <v>0.14199999999999999</v>
      </c>
      <c r="F161" s="79">
        <v>2107</v>
      </c>
      <c r="G161" s="26">
        <v>2027</v>
      </c>
      <c r="H161" s="77">
        <v>2000</v>
      </c>
      <c r="I161" s="75">
        <v>7040638.5199999996</v>
      </c>
      <c r="J161" s="55">
        <v>1213634.17</v>
      </c>
      <c r="K161" s="56">
        <f t="shared" si="12"/>
        <v>8254272.6899999995</v>
      </c>
      <c r="L161" s="57">
        <f t="shared" si="13"/>
        <v>3917.5475510204078</v>
      </c>
      <c r="M161" s="58">
        <v>7130664.8300000001</v>
      </c>
      <c r="N161" s="55">
        <v>1239976.1000000001</v>
      </c>
      <c r="O161" s="59">
        <f t="shared" si="14"/>
        <v>8370640.9299999997</v>
      </c>
      <c r="P161" s="57">
        <f t="shared" si="15"/>
        <v>4129.5712530833744</v>
      </c>
      <c r="Q161" s="63">
        <v>7321270</v>
      </c>
      <c r="R161" s="64">
        <v>1281724</v>
      </c>
      <c r="S161" s="59">
        <f t="shared" si="16"/>
        <v>8602994</v>
      </c>
      <c r="T161" s="84">
        <f t="shared" si="17"/>
        <v>4301.4970000000003</v>
      </c>
    </row>
    <row r="162" spans="1:20" ht="15.6" x14ac:dyDescent="0.3">
      <c r="A162" s="19" t="s">
        <v>675</v>
      </c>
      <c r="B162" s="5" t="s">
        <v>158</v>
      </c>
      <c r="C162" s="5" t="s">
        <v>5</v>
      </c>
      <c r="D162" s="10" t="s">
        <v>158</v>
      </c>
      <c r="E162" s="6">
        <v>5.7000000000000002E-2</v>
      </c>
      <c r="F162" s="79">
        <v>4016</v>
      </c>
      <c r="G162" s="26">
        <v>4093</v>
      </c>
      <c r="H162" s="77">
        <v>4158</v>
      </c>
      <c r="I162" s="75">
        <v>3704366.24</v>
      </c>
      <c r="J162" s="55">
        <v>2392145.33</v>
      </c>
      <c r="K162" s="56">
        <f t="shared" si="12"/>
        <v>6096511.5700000003</v>
      </c>
      <c r="L162" s="57">
        <f t="shared" si="13"/>
        <v>1518.0556698207172</v>
      </c>
      <c r="M162" s="58">
        <v>3785148.34</v>
      </c>
      <c r="N162" s="55">
        <v>2417751.7599999998</v>
      </c>
      <c r="O162" s="59">
        <f t="shared" si="14"/>
        <v>6202900.0999999996</v>
      </c>
      <c r="P162" s="57">
        <f t="shared" si="15"/>
        <v>1515.4898851698019</v>
      </c>
      <c r="Q162" s="63">
        <v>4091334</v>
      </c>
      <c r="R162" s="64">
        <v>2443251</v>
      </c>
      <c r="S162" s="59">
        <f t="shared" si="16"/>
        <v>6534585</v>
      </c>
      <c r="T162" s="84">
        <f t="shared" si="17"/>
        <v>1571.5692640692641</v>
      </c>
    </row>
    <row r="163" spans="1:20" ht="15.6" x14ac:dyDescent="0.3">
      <c r="A163" s="19" t="s">
        <v>811</v>
      </c>
      <c r="B163" s="5" t="s">
        <v>294</v>
      </c>
      <c r="C163" s="5" t="s">
        <v>5</v>
      </c>
      <c r="D163" s="10" t="s">
        <v>294</v>
      </c>
      <c r="E163" s="6">
        <v>0.14599999999999999</v>
      </c>
      <c r="F163" s="79">
        <v>1979</v>
      </c>
      <c r="G163" s="26">
        <v>1997</v>
      </c>
      <c r="H163" s="77">
        <v>2041</v>
      </c>
      <c r="I163" s="75">
        <v>8979334.6300000008</v>
      </c>
      <c r="J163" s="55">
        <v>1330275.4099999999</v>
      </c>
      <c r="K163" s="56">
        <f t="shared" si="12"/>
        <v>10309610.040000001</v>
      </c>
      <c r="L163" s="57">
        <f t="shared" si="13"/>
        <v>5209.5048206164738</v>
      </c>
      <c r="M163" s="58">
        <v>9185167.4299999997</v>
      </c>
      <c r="N163" s="55">
        <v>1407823.96</v>
      </c>
      <c r="O163" s="59">
        <f t="shared" si="14"/>
        <v>10592991.390000001</v>
      </c>
      <c r="P163" s="57">
        <f t="shared" si="15"/>
        <v>5304.4523735603407</v>
      </c>
      <c r="Q163" s="63">
        <v>9617299</v>
      </c>
      <c r="R163" s="64">
        <v>1481796</v>
      </c>
      <c r="S163" s="59">
        <f t="shared" si="16"/>
        <v>11099095</v>
      </c>
      <c r="T163" s="84">
        <f t="shared" si="17"/>
        <v>5438.0671239588437</v>
      </c>
    </row>
    <row r="164" spans="1:20" ht="15.6" x14ac:dyDescent="0.3">
      <c r="A164" s="19" t="s">
        <v>812</v>
      </c>
      <c r="B164" s="5" t="s">
        <v>295</v>
      </c>
      <c r="C164" s="5" t="s">
        <v>5</v>
      </c>
      <c r="D164" s="10" t="s">
        <v>295</v>
      </c>
      <c r="E164" s="6">
        <v>0.16</v>
      </c>
      <c r="F164" s="79">
        <v>1084</v>
      </c>
      <c r="G164" s="26">
        <v>1026</v>
      </c>
      <c r="H164" s="77">
        <v>1013</v>
      </c>
      <c r="I164" s="75">
        <v>7690353.8899999997</v>
      </c>
      <c r="J164" s="55">
        <v>853187.71</v>
      </c>
      <c r="K164" s="56">
        <f t="shared" si="12"/>
        <v>8543541.5999999996</v>
      </c>
      <c r="L164" s="57">
        <f t="shared" si="13"/>
        <v>7881.4959409594094</v>
      </c>
      <c r="M164" s="58">
        <v>7829835.6799999997</v>
      </c>
      <c r="N164" s="55">
        <v>871382.55</v>
      </c>
      <c r="O164" s="59">
        <f t="shared" si="14"/>
        <v>8701218.2300000004</v>
      </c>
      <c r="P164" s="57">
        <f t="shared" si="15"/>
        <v>8480.7195224171537</v>
      </c>
      <c r="Q164" s="63">
        <v>7882472</v>
      </c>
      <c r="R164" s="64">
        <v>886371</v>
      </c>
      <c r="S164" s="59">
        <f t="shared" si="16"/>
        <v>8768843</v>
      </c>
      <c r="T164" s="84">
        <f t="shared" si="17"/>
        <v>8656.3109575518265</v>
      </c>
    </row>
    <row r="165" spans="1:20" ht="15.6" x14ac:dyDescent="0.3">
      <c r="A165" s="19" t="s">
        <v>676</v>
      </c>
      <c r="B165" s="5" t="s">
        <v>159</v>
      </c>
      <c r="C165" s="5" t="s">
        <v>5</v>
      </c>
      <c r="D165" s="10" t="s">
        <v>159</v>
      </c>
      <c r="E165" s="6">
        <v>0.151</v>
      </c>
      <c r="F165" s="79">
        <v>1920</v>
      </c>
      <c r="G165" s="26">
        <v>1780</v>
      </c>
      <c r="H165" s="77">
        <v>1824</v>
      </c>
      <c r="I165" s="75">
        <v>11736824.439999999</v>
      </c>
      <c r="J165" s="55">
        <v>1601527.82</v>
      </c>
      <c r="K165" s="56">
        <f t="shared" si="12"/>
        <v>13338352.26</v>
      </c>
      <c r="L165" s="57">
        <f t="shared" si="13"/>
        <v>6947.0584687499995</v>
      </c>
      <c r="M165" s="58">
        <v>11903663.140000001</v>
      </c>
      <c r="N165" s="55">
        <v>1679620.49</v>
      </c>
      <c r="O165" s="59">
        <f t="shared" si="14"/>
        <v>13583283.630000001</v>
      </c>
      <c r="P165" s="57">
        <f t="shared" si="15"/>
        <v>7631.0582191011245</v>
      </c>
      <c r="Q165" s="63">
        <v>12168025</v>
      </c>
      <c r="R165" s="64">
        <v>1750424</v>
      </c>
      <c r="S165" s="59">
        <f t="shared" si="16"/>
        <v>13918449</v>
      </c>
      <c r="T165" s="84">
        <f t="shared" si="17"/>
        <v>7630.7286184210525</v>
      </c>
    </row>
    <row r="166" spans="1:20" ht="15.6" x14ac:dyDescent="0.3">
      <c r="A166" s="19" t="s">
        <v>677</v>
      </c>
      <c r="B166" s="5" t="s">
        <v>160</v>
      </c>
      <c r="C166" s="5" t="s">
        <v>5</v>
      </c>
      <c r="D166" s="10" t="s">
        <v>160</v>
      </c>
      <c r="E166" s="6">
        <v>0.05</v>
      </c>
      <c r="F166" s="79">
        <v>3453</v>
      </c>
      <c r="G166" s="26">
        <v>3299</v>
      </c>
      <c r="H166" s="77">
        <v>3369</v>
      </c>
      <c r="I166" s="75">
        <v>7063889.4800000004</v>
      </c>
      <c r="J166" s="55">
        <v>1845736.38</v>
      </c>
      <c r="K166" s="56">
        <f t="shared" si="12"/>
        <v>8909625.8599999994</v>
      </c>
      <c r="L166" s="57">
        <f t="shared" si="13"/>
        <v>2580.2565479293366</v>
      </c>
      <c r="M166" s="58">
        <v>7142748.6699999999</v>
      </c>
      <c r="N166" s="55">
        <v>1891758.83</v>
      </c>
      <c r="O166" s="59">
        <f t="shared" si="14"/>
        <v>9034507.5</v>
      </c>
      <c r="P166" s="57">
        <f t="shared" si="15"/>
        <v>2738.5594119430129</v>
      </c>
      <c r="Q166" s="63">
        <v>7253407</v>
      </c>
      <c r="R166" s="64">
        <v>1929429</v>
      </c>
      <c r="S166" s="59">
        <f t="shared" si="16"/>
        <v>9182836</v>
      </c>
      <c r="T166" s="84">
        <f t="shared" si="17"/>
        <v>2725.6859602255863</v>
      </c>
    </row>
    <row r="167" spans="1:20" ht="15.6" x14ac:dyDescent="0.3">
      <c r="A167" s="19" t="s">
        <v>678</v>
      </c>
      <c r="B167" s="5" t="s">
        <v>161</v>
      </c>
      <c r="C167" s="5" t="s">
        <v>5</v>
      </c>
      <c r="D167" s="10" t="s">
        <v>161</v>
      </c>
      <c r="E167" s="6">
        <v>0.14400000000000002</v>
      </c>
      <c r="F167" s="79">
        <v>1161</v>
      </c>
      <c r="G167" s="26">
        <v>1069</v>
      </c>
      <c r="H167" s="77">
        <v>1055</v>
      </c>
      <c r="I167" s="75">
        <v>6954448.1500000004</v>
      </c>
      <c r="J167" s="55">
        <v>732103.9</v>
      </c>
      <c r="K167" s="56">
        <f t="shared" si="12"/>
        <v>7686552.0500000007</v>
      </c>
      <c r="L167" s="57">
        <f t="shared" si="13"/>
        <v>6620.6305340223953</v>
      </c>
      <c r="M167" s="58">
        <v>7044488.0300000003</v>
      </c>
      <c r="N167" s="55">
        <v>756076.51</v>
      </c>
      <c r="O167" s="59">
        <f t="shared" si="14"/>
        <v>7800564.54</v>
      </c>
      <c r="P167" s="57">
        <f t="shared" si="15"/>
        <v>7297.0669223573432</v>
      </c>
      <c r="Q167" s="63">
        <v>7076398</v>
      </c>
      <c r="R167" s="64">
        <v>796453</v>
      </c>
      <c r="S167" s="59">
        <f t="shared" si="16"/>
        <v>7872851</v>
      </c>
      <c r="T167" s="84">
        <f t="shared" si="17"/>
        <v>7462.4180094786734</v>
      </c>
    </row>
    <row r="168" spans="1:20" ht="15.6" x14ac:dyDescent="0.3">
      <c r="A168" s="19" t="s">
        <v>679</v>
      </c>
      <c r="B168" s="5" t="s">
        <v>162</v>
      </c>
      <c r="C168" s="5" t="s">
        <v>5</v>
      </c>
      <c r="D168" s="10" t="s">
        <v>162</v>
      </c>
      <c r="E168" s="6">
        <v>0.12</v>
      </c>
      <c r="F168" s="79">
        <v>1322</v>
      </c>
      <c r="G168" s="26">
        <v>1249</v>
      </c>
      <c r="H168" s="77">
        <v>1233</v>
      </c>
      <c r="I168" s="75">
        <v>8073996.71</v>
      </c>
      <c r="J168" s="55">
        <v>1049992.83</v>
      </c>
      <c r="K168" s="56">
        <f t="shared" si="12"/>
        <v>9123989.5399999991</v>
      </c>
      <c r="L168" s="57">
        <f t="shared" si="13"/>
        <v>6901.6562329803319</v>
      </c>
      <c r="M168" s="58">
        <v>8095735.1900000004</v>
      </c>
      <c r="N168" s="55">
        <v>1087336.03</v>
      </c>
      <c r="O168" s="59">
        <f t="shared" si="14"/>
        <v>9183071.2200000007</v>
      </c>
      <c r="P168" s="57">
        <f t="shared" si="15"/>
        <v>7352.3388470776626</v>
      </c>
      <c r="Q168" s="63">
        <v>8239776</v>
      </c>
      <c r="R168" s="64">
        <v>1122864</v>
      </c>
      <c r="S168" s="59">
        <f t="shared" si="16"/>
        <v>9362640</v>
      </c>
      <c r="T168" s="84">
        <f t="shared" si="17"/>
        <v>7593.3819951338201</v>
      </c>
    </row>
    <row r="169" spans="1:20" ht="15.6" x14ac:dyDescent="0.3">
      <c r="A169" s="19" t="s">
        <v>680</v>
      </c>
      <c r="B169" s="5" t="s">
        <v>163</v>
      </c>
      <c r="C169" s="5" t="s">
        <v>5</v>
      </c>
      <c r="D169" s="10" t="s">
        <v>163</v>
      </c>
      <c r="E169" s="6">
        <v>7.0999999999999994E-2</v>
      </c>
      <c r="F169" s="79">
        <v>1859</v>
      </c>
      <c r="G169" s="26">
        <v>1852</v>
      </c>
      <c r="H169" s="77">
        <v>1833</v>
      </c>
      <c r="I169" s="75">
        <v>6699977.6900000004</v>
      </c>
      <c r="J169" s="55">
        <v>1036365.63</v>
      </c>
      <c r="K169" s="56">
        <f t="shared" si="12"/>
        <v>7736343.3200000003</v>
      </c>
      <c r="L169" s="57">
        <f t="shared" si="13"/>
        <v>4161.5617643894566</v>
      </c>
      <c r="M169" s="58">
        <v>6765907.0899999999</v>
      </c>
      <c r="N169" s="55">
        <v>1077216.24</v>
      </c>
      <c r="O169" s="59">
        <f t="shared" si="14"/>
        <v>7843123.3300000001</v>
      </c>
      <c r="P169" s="57">
        <f t="shared" si="15"/>
        <v>4234.9478023758102</v>
      </c>
      <c r="Q169" s="63">
        <v>6902814</v>
      </c>
      <c r="R169" s="64">
        <v>1122825</v>
      </c>
      <c r="S169" s="59">
        <f t="shared" si="16"/>
        <v>8025639</v>
      </c>
      <c r="T169" s="84">
        <f t="shared" si="17"/>
        <v>4378.4173486088375</v>
      </c>
    </row>
    <row r="170" spans="1:20" ht="15.6" x14ac:dyDescent="0.3">
      <c r="A170" s="19" t="s">
        <v>681</v>
      </c>
      <c r="B170" s="5" t="s">
        <v>164</v>
      </c>
      <c r="C170" s="5" t="s">
        <v>5</v>
      </c>
      <c r="D170" s="10" t="s">
        <v>164</v>
      </c>
      <c r="E170" s="6">
        <v>0.214</v>
      </c>
      <c r="F170" s="79">
        <v>354</v>
      </c>
      <c r="G170" s="26">
        <v>321</v>
      </c>
      <c r="H170" s="77">
        <v>325</v>
      </c>
      <c r="I170" s="75">
        <v>2210349.63</v>
      </c>
      <c r="J170" s="55">
        <v>274505.08</v>
      </c>
      <c r="K170" s="56">
        <f t="shared" si="12"/>
        <v>2484854.71</v>
      </c>
      <c r="L170" s="57">
        <f t="shared" si="13"/>
        <v>7019.3635875706213</v>
      </c>
      <c r="M170" s="58">
        <v>2297353.19</v>
      </c>
      <c r="N170" s="55">
        <v>279773.81</v>
      </c>
      <c r="O170" s="59">
        <f t="shared" si="14"/>
        <v>2577127</v>
      </c>
      <c r="P170" s="57">
        <f t="shared" si="15"/>
        <v>8028.4330218068535</v>
      </c>
      <c r="Q170" s="63">
        <v>2378855</v>
      </c>
      <c r="R170" s="64">
        <v>290739</v>
      </c>
      <c r="S170" s="59">
        <f t="shared" si="16"/>
        <v>2669594</v>
      </c>
      <c r="T170" s="84">
        <f t="shared" si="17"/>
        <v>8214.1353846153852</v>
      </c>
    </row>
    <row r="171" spans="1:20" ht="15.6" x14ac:dyDescent="0.3">
      <c r="A171" s="19" t="s">
        <v>682</v>
      </c>
      <c r="B171" s="5" t="s">
        <v>165</v>
      </c>
      <c r="C171" s="5" t="s">
        <v>5</v>
      </c>
      <c r="D171" s="10" t="s">
        <v>165</v>
      </c>
      <c r="E171" s="6">
        <v>0.03</v>
      </c>
      <c r="F171" s="79">
        <v>4750</v>
      </c>
      <c r="G171" s="26">
        <v>4575</v>
      </c>
      <c r="H171" s="77">
        <v>4501</v>
      </c>
      <c r="I171" s="75">
        <v>4280641.5999999996</v>
      </c>
      <c r="J171" s="55">
        <v>1712062.76</v>
      </c>
      <c r="K171" s="56">
        <f t="shared" si="12"/>
        <v>5992704.3599999994</v>
      </c>
      <c r="L171" s="57">
        <f t="shared" si="13"/>
        <v>1261.6219705263156</v>
      </c>
      <c r="M171" s="58">
        <v>4418088.49</v>
      </c>
      <c r="N171" s="55">
        <v>1793847.85</v>
      </c>
      <c r="O171" s="59">
        <f t="shared" si="14"/>
        <v>6211936.3399999999</v>
      </c>
      <c r="P171" s="57">
        <f t="shared" si="15"/>
        <v>1357.8002928961748</v>
      </c>
      <c r="Q171" s="63">
        <v>4614059</v>
      </c>
      <c r="R171" s="64">
        <v>1909317</v>
      </c>
      <c r="S171" s="59">
        <f t="shared" si="16"/>
        <v>6523376</v>
      </c>
      <c r="T171" s="84">
        <f t="shared" si="17"/>
        <v>1449.3170406576317</v>
      </c>
    </row>
    <row r="172" spans="1:20" ht="15.6" x14ac:dyDescent="0.3">
      <c r="A172" s="19" t="s">
        <v>683</v>
      </c>
      <c r="B172" s="5" t="s">
        <v>166</v>
      </c>
      <c r="C172" s="5" t="s">
        <v>5</v>
      </c>
      <c r="D172" s="10" t="s">
        <v>166</v>
      </c>
      <c r="E172" s="6">
        <v>0.13300000000000001</v>
      </c>
      <c r="F172" s="79">
        <v>3342</v>
      </c>
      <c r="G172" s="26">
        <v>3396</v>
      </c>
      <c r="H172" s="77">
        <v>3422</v>
      </c>
      <c r="I172" s="75">
        <v>7808698.1799999997</v>
      </c>
      <c r="J172" s="55">
        <v>2139272.63</v>
      </c>
      <c r="K172" s="56">
        <f t="shared" si="12"/>
        <v>9947970.8099999987</v>
      </c>
      <c r="L172" s="57">
        <f t="shared" si="13"/>
        <v>2976.6519479353678</v>
      </c>
      <c r="M172" s="58">
        <v>7945599.4800000004</v>
      </c>
      <c r="N172" s="55">
        <v>2258426.23</v>
      </c>
      <c r="O172" s="59">
        <f t="shared" si="14"/>
        <v>10204025.710000001</v>
      </c>
      <c r="P172" s="57">
        <f t="shared" si="15"/>
        <v>3004.7189958775034</v>
      </c>
      <c r="Q172" s="63">
        <v>8216130</v>
      </c>
      <c r="R172" s="64">
        <v>2392461</v>
      </c>
      <c r="S172" s="59">
        <f t="shared" si="16"/>
        <v>10608591</v>
      </c>
      <c r="T172" s="84">
        <f t="shared" si="17"/>
        <v>3100.114260666277</v>
      </c>
    </row>
    <row r="173" spans="1:20" ht="15.6" x14ac:dyDescent="0.3">
      <c r="A173" s="19" t="s">
        <v>684</v>
      </c>
      <c r="B173" s="5" t="s">
        <v>167</v>
      </c>
      <c r="C173" s="5" t="s">
        <v>5</v>
      </c>
      <c r="D173" s="10" t="s">
        <v>167</v>
      </c>
      <c r="E173" s="6">
        <v>0.11699999999999999</v>
      </c>
      <c r="F173" s="79">
        <v>2110</v>
      </c>
      <c r="G173" s="26">
        <v>2064</v>
      </c>
      <c r="H173" s="77">
        <v>2117</v>
      </c>
      <c r="I173" s="75">
        <v>10618464.689999999</v>
      </c>
      <c r="J173" s="55">
        <v>1485388.01</v>
      </c>
      <c r="K173" s="56">
        <f t="shared" si="12"/>
        <v>12103852.699999999</v>
      </c>
      <c r="L173" s="57">
        <f t="shared" si="13"/>
        <v>5736.4230805687203</v>
      </c>
      <c r="M173" s="58">
        <v>10730647.119999999</v>
      </c>
      <c r="N173" s="55">
        <v>1529916.99</v>
      </c>
      <c r="O173" s="59">
        <f t="shared" si="14"/>
        <v>12260564.109999999</v>
      </c>
      <c r="P173" s="57">
        <f t="shared" si="15"/>
        <v>5940.195789728682</v>
      </c>
      <c r="Q173" s="63">
        <v>10701090</v>
      </c>
      <c r="R173" s="64">
        <v>1572216</v>
      </c>
      <c r="S173" s="59">
        <f t="shared" si="16"/>
        <v>12273306</v>
      </c>
      <c r="T173" s="84">
        <f t="shared" si="17"/>
        <v>5797.4992914501654</v>
      </c>
    </row>
    <row r="174" spans="1:20" ht="15.6" x14ac:dyDescent="0.3">
      <c r="A174" s="19" t="s">
        <v>685</v>
      </c>
      <c r="B174" s="5" t="s">
        <v>168</v>
      </c>
      <c r="C174" s="5" t="s">
        <v>5</v>
      </c>
      <c r="D174" s="10" t="s">
        <v>168</v>
      </c>
      <c r="E174" s="6">
        <v>0.114</v>
      </c>
      <c r="F174" s="79">
        <v>3102</v>
      </c>
      <c r="G174" s="26">
        <v>2868</v>
      </c>
      <c r="H174" s="77">
        <v>2854</v>
      </c>
      <c r="I174" s="75">
        <v>7968506.0300000003</v>
      </c>
      <c r="J174" s="55">
        <v>1791896.88</v>
      </c>
      <c r="K174" s="56">
        <f t="shared" si="12"/>
        <v>9760402.9100000001</v>
      </c>
      <c r="L174" s="57">
        <f t="shared" si="13"/>
        <v>3146.4870760799486</v>
      </c>
      <c r="M174" s="58">
        <v>8213303.4000000004</v>
      </c>
      <c r="N174" s="55">
        <v>1838903.33</v>
      </c>
      <c r="O174" s="59">
        <f t="shared" si="14"/>
        <v>10052206.73</v>
      </c>
      <c r="P174" s="57">
        <f t="shared" si="15"/>
        <v>3504.9535320781033</v>
      </c>
      <c r="Q174" s="63">
        <v>8526358</v>
      </c>
      <c r="R174" s="64">
        <v>1919665</v>
      </c>
      <c r="S174" s="59">
        <f t="shared" si="16"/>
        <v>10446023</v>
      </c>
      <c r="T174" s="84">
        <f t="shared" si="17"/>
        <v>3660.134197617379</v>
      </c>
    </row>
    <row r="175" spans="1:20" ht="15.6" x14ac:dyDescent="0.3">
      <c r="A175" s="19" t="s">
        <v>686</v>
      </c>
      <c r="B175" s="5" t="s">
        <v>169</v>
      </c>
      <c r="C175" s="5" t="s">
        <v>5</v>
      </c>
      <c r="D175" s="10" t="s">
        <v>169</v>
      </c>
      <c r="E175" s="6">
        <v>0.2</v>
      </c>
      <c r="F175" s="79">
        <v>1634</v>
      </c>
      <c r="G175" s="26">
        <v>1552</v>
      </c>
      <c r="H175" s="77">
        <v>1543</v>
      </c>
      <c r="I175" s="75">
        <v>8915699.8499999996</v>
      </c>
      <c r="J175" s="55">
        <v>1186442.6499999999</v>
      </c>
      <c r="K175" s="56">
        <f t="shared" si="12"/>
        <v>10102142.5</v>
      </c>
      <c r="L175" s="57">
        <f t="shared" si="13"/>
        <v>6182.4617503059972</v>
      </c>
      <c r="M175" s="58">
        <v>9103046.5800000001</v>
      </c>
      <c r="N175" s="55">
        <v>1243972.8899999999</v>
      </c>
      <c r="O175" s="59">
        <f t="shared" si="14"/>
        <v>10347019.470000001</v>
      </c>
      <c r="P175" s="57">
        <f t="shared" si="15"/>
        <v>6666.893988402062</v>
      </c>
      <c r="Q175" s="63">
        <v>9421244</v>
      </c>
      <c r="R175" s="64">
        <v>1296797</v>
      </c>
      <c r="S175" s="59">
        <f t="shared" si="16"/>
        <v>10718041</v>
      </c>
      <c r="T175" s="84">
        <f t="shared" si="17"/>
        <v>6946.2352559948149</v>
      </c>
    </row>
    <row r="176" spans="1:20" ht="15.6" x14ac:dyDescent="0.3">
      <c r="A176" s="19" t="s">
        <v>687</v>
      </c>
      <c r="B176" s="5" t="s">
        <v>170</v>
      </c>
      <c r="C176" s="5" t="s">
        <v>5</v>
      </c>
      <c r="D176" s="10" t="s">
        <v>170</v>
      </c>
      <c r="E176" s="6">
        <v>0.14400000000000002</v>
      </c>
      <c r="F176" s="79">
        <v>765</v>
      </c>
      <c r="G176" s="26">
        <v>723</v>
      </c>
      <c r="H176" s="77">
        <v>683</v>
      </c>
      <c r="I176" s="75">
        <v>5687350.0199999996</v>
      </c>
      <c r="J176" s="55">
        <v>591508.06999999995</v>
      </c>
      <c r="K176" s="56">
        <f t="shared" si="12"/>
        <v>6278858.0899999999</v>
      </c>
      <c r="L176" s="57">
        <f t="shared" si="13"/>
        <v>8207.657633986928</v>
      </c>
      <c r="M176" s="58">
        <v>5771434.0300000003</v>
      </c>
      <c r="N176" s="55">
        <v>615324.75</v>
      </c>
      <c r="O176" s="59">
        <f t="shared" si="14"/>
        <v>6386758.7800000003</v>
      </c>
      <c r="P176" s="57">
        <f t="shared" si="15"/>
        <v>8833.6912586445378</v>
      </c>
      <c r="Q176" s="63">
        <v>6021965</v>
      </c>
      <c r="R176" s="64">
        <v>640446</v>
      </c>
      <c r="S176" s="59">
        <f t="shared" si="16"/>
        <v>6662411</v>
      </c>
      <c r="T176" s="84">
        <f t="shared" si="17"/>
        <v>9754.6281112737925</v>
      </c>
    </row>
    <row r="177" spans="1:20" ht="15.6" x14ac:dyDescent="0.3">
      <c r="A177" s="19" t="s">
        <v>688</v>
      </c>
      <c r="B177" s="5" t="s">
        <v>171</v>
      </c>
      <c r="C177" s="5" t="s">
        <v>5</v>
      </c>
      <c r="D177" s="10" t="s">
        <v>171</v>
      </c>
      <c r="E177" s="6">
        <v>8.5999999999999993E-2</v>
      </c>
      <c r="F177" s="79">
        <v>4214</v>
      </c>
      <c r="G177" s="26">
        <v>4156</v>
      </c>
      <c r="H177" s="77">
        <v>4141</v>
      </c>
      <c r="I177" s="75">
        <v>6380681.1500000004</v>
      </c>
      <c r="J177" s="55">
        <v>2163756.12</v>
      </c>
      <c r="K177" s="56">
        <f t="shared" si="12"/>
        <v>8544437.2699999996</v>
      </c>
      <c r="L177" s="57">
        <f t="shared" si="13"/>
        <v>2027.6310560037969</v>
      </c>
      <c r="M177" s="58">
        <v>6606628.6100000003</v>
      </c>
      <c r="N177" s="55">
        <v>2300829.64</v>
      </c>
      <c r="O177" s="59">
        <f t="shared" si="14"/>
        <v>8907458.25</v>
      </c>
      <c r="P177" s="57">
        <f t="shared" si="15"/>
        <v>2143.2767685274302</v>
      </c>
      <c r="Q177" s="63">
        <v>6986822</v>
      </c>
      <c r="R177" s="64">
        <v>2496162</v>
      </c>
      <c r="S177" s="59">
        <f t="shared" si="16"/>
        <v>9482984</v>
      </c>
      <c r="T177" s="84">
        <f t="shared" si="17"/>
        <v>2290.0226998309586</v>
      </c>
    </row>
    <row r="178" spans="1:20" ht="15.6" x14ac:dyDescent="0.3">
      <c r="A178" s="19" t="s">
        <v>689</v>
      </c>
      <c r="B178" s="5" t="s">
        <v>172</v>
      </c>
      <c r="C178" s="5" t="s">
        <v>5</v>
      </c>
      <c r="D178" s="10" t="s">
        <v>172</v>
      </c>
      <c r="E178" s="6">
        <v>3.2000000000000001E-2</v>
      </c>
      <c r="F178" s="79">
        <v>4280</v>
      </c>
      <c r="G178" s="26">
        <v>4510</v>
      </c>
      <c r="H178" s="77">
        <v>4610</v>
      </c>
      <c r="I178" s="75">
        <v>2637548.83</v>
      </c>
      <c r="J178" s="55">
        <v>1504476.82</v>
      </c>
      <c r="K178" s="56">
        <f t="shared" si="12"/>
        <v>4142025.6500000004</v>
      </c>
      <c r="L178" s="57">
        <f t="shared" si="13"/>
        <v>967.76300233644872</v>
      </c>
      <c r="M178" s="58">
        <v>2739523.98</v>
      </c>
      <c r="N178" s="55">
        <v>1527320.36</v>
      </c>
      <c r="O178" s="59">
        <f t="shared" si="14"/>
        <v>4266844.34</v>
      </c>
      <c r="P178" s="57">
        <f t="shared" si="15"/>
        <v>946.08521951219507</v>
      </c>
      <c r="Q178" s="63">
        <v>3038541</v>
      </c>
      <c r="R178" s="64">
        <v>1539787</v>
      </c>
      <c r="S178" s="59">
        <f t="shared" si="16"/>
        <v>4578328</v>
      </c>
      <c r="T178" s="84">
        <f t="shared" si="17"/>
        <v>993.12971800433843</v>
      </c>
    </row>
    <row r="179" spans="1:20" ht="15.6" x14ac:dyDescent="0.3">
      <c r="A179" s="19" t="s">
        <v>694</v>
      </c>
      <c r="B179" s="5" t="s">
        <v>177</v>
      </c>
      <c r="C179" s="5" t="s">
        <v>5</v>
      </c>
      <c r="D179" s="10" t="s">
        <v>177</v>
      </c>
      <c r="E179" s="6">
        <v>0.17300000000000001</v>
      </c>
      <c r="F179" s="79">
        <v>2717</v>
      </c>
      <c r="G179" s="26">
        <v>2612</v>
      </c>
      <c r="H179" s="77">
        <v>2603</v>
      </c>
      <c r="I179" s="75">
        <v>10674255.93</v>
      </c>
      <c r="J179" s="55">
        <v>2052958.98</v>
      </c>
      <c r="K179" s="56">
        <f t="shared" si="12"/>
        <v>12727214.91</v>
      </c>
      <c r="L179" s="57">
        <f t="shared" si="13"/>
        <v>4684.2896245859401</v>
      </c>
      <c r="M179" s="58">
        <v>10993151.189999999</v>
      </c>
      <c r="N179" s="55">
        <v>2122944.64</v>
      </c>
      <c r="O179" s="59">
        <f t="shared" si="14"/>
        <v>13116095.83</v>
      </c>
      <c r="P179" s="57">
        <f t="shared" si="15"/>
        <v>5021.4761983154667</v>
      </c>
      <c r="Q179" s="63">
        <v>11245987</v>
      </c>
      <c r="R179" s="64">
        <v>2192450</v>
      </c>
      <c r="S179" s="59">
        <f t="shared" si="16"/>
        <v>13438437</v>
      </c>
      <c r="T179" s="84">
        <f t="shared" si="17"/>
        <v>5162.6726853630425</v>
      </c>
    </row>
    <row r="180" spans="1:20" ht="15.6" x14ac:dyDescent="0.3">
      <c r="A180" s="19" t="s">
        <v>690</v>
      </c>
      <c r="B180" s="5" t="s">
        <v>173</v>
      </c>
      <c r="C180" s="5" t="s">
        <v>5</v>
      </c>
      <c r="D180" s="10" t="s">
        <v>173</v>
      </c>
      <c r="E180" s="6">
        <v>0.42700000000000005</v>
      </c>
      <c r="F180" s="79">
        <v>2984</v>
      </c>
      <c r="G180" s="26">
        <v>2881</v>
      </c>
      <c r="H180" s="77">
        <v>3020</v>
      </c>
      <c r="I180" s="75">
        <v>19181716.879999999</v>
      </c>
      <c r="J180" s="55">
        <v>2481088.2799999998</v>
      </c>
      <c r="K180" s="56">
        <f t="shared" si="12"/>
        <v>21662805.16</v>
      </c>
      <c r="L180" s="57">
        <f t="shared" si="13"/>
        <v>7259.6532037533516</v>
      </c>
      <c r="M180" s="58">
        <v>19621677.050000001</v>
      </c>
      <c r="N180" s="55">
        <v>2669102.5299999998</v>
      </c>
      <c r="O180" s="59">
        <f t="shared" si="14"/>
        <v>22290779.580000002</v>
      </c>
      <c r="P180" s="57">
        <f t="shared" si="15"/>
        <v>7737.1675043387722</v>
      </c>
      <c r="Q180" s="63">
        <v>22159103</v>
      </c>
      <c r="R180" s="64">
        <v>2765630</v>
      </c>
      <c r="S180" s="59">
        <f t="shared" si="16"/>
        <v>24924733</v>
      </c>
      <c r="T180" s="84">
        <f t="shared" si="17"/>
        <v>8253.2228476821183</v>
      </c>
    </row>
    <row r="181" spans="1:20" ht="15.6" x14ac:dyDescent="0.3">
      <c r="A181" s="19" t="s">
        <v>691</v>
      </c>
      <c r="B181" s="5" t="s">
        <v>174</v>
      </c>
      <c r="C181" s="5" t="s">
        <v>5</v>
      </c>
      <c r="D181" s="10" t="s">
        <v>174</v>
      </c>
      <c r="E181" s="6">
        <v>0.1</v>
      </c>
      <c r="F181" s="79">
        <v>3719</v>
      </c>
      <c r="G181" s="26">
        <v>3571</v>
      </c>
      <c r="H181" s="77">
        <v>3512</v>
      </c>
      <c r="I181" s="75">
        <v>10854095.470000001</v>
      </c>
      <c r="J181" s="55">
        <v>2165522.29</v>
      </c>
      <c r="K181" s="56">
        <f t="shared" si="12"/>
        <v>13019617.760000002</v>
      </c>
      <c r="L181" s="57">
        <f t="shared" si="13"/>
        <v>3500.8383328851846</v>
      </c>
      <c r="M181" s="58">
        <v>10960904.060000001</v>
      </c>
      <c r="N181" s="55">
        <v>2231112.25</v>
      </c>
      <c r="O181" s="59">
        <f t="shared" si="14"/>
        <v>13192016.310000001</v>
      </c>
      <c r="P181" s="57">
        <f t="shared" si="15"/>
        <v>3694.2078717446093</v>
      </c>
      <c r="Q181" s="63">
        <v>11191059</v>
      </c>
      <c r="R181" s="64">
        <v>2331668</v>
      </c>
      <c r="S181" s="59">
        <f t="shared" si="16"/>
        <v>13522727</v>
      </c>
      <c r="T181" s="84">
        <f t="shared" si="17"/>
        <v>3850.4347949886105</v>
      </c>
    </row>
    <row r="182" spans="1:20" ht="15.6" x14ac:dyDescent="0.3">
      <c r="A182" s="19" t="s">
        <v>693</v>
      </c>
      <c r="B182" s="5" t="s">
        <v>176</v>
      </c>
      <c r="C182" s="5" t="s">
        <v>5</v>
      </c>
      <c r="D182" s="10" t="s">
        <v>176</v>
      </c>
      <c r="E182" s="6">
        <v>7.6999999999999999E-2</v>
      </c>
      <c r="F182" s="79">
        <v>3046</v>
      </c>
      <c r="G182" s="26">
        <v>2999</v>
      </c>
      <c r="H182" s="77">
        <v>3027</v>
      </c>
      <c r="I182" s="75">
        <v>6167764.6600000001</v>
      </c>
      <c r="J182" s="55">
        <v>1363156.48</v>
      </c>
      <c r="K182" s="56">
        <f t="shared" si="12"/>
        <v>7530921.1400000006</v>
      </c>
      <c r="L182" s="57">
        <f t="shared" si="13"/>
        <v>2472.3969599474722</v>
      </c>
      <c r="M182" s="58">
        <v>6370569.8499999996</v>
      </c>
      <c r="N182" s="55">
        <v>1408639.43</v>
      </c>
      <c r="O182" s="59">
        <f t="shared" si="14"/>
        <v>7779209.2799999993</v>
      </c>
      <c r="P182" s="57">
        <f t="shared" si="15"/>
        <v>2593.9344048016005</v>
      </c>
      <c r="Q182" s="63">
        <v>6683787</v>
      </c>
      <c r="R182" s="64">
        <v>1461093</v>
      </c>
      <c r="S182" s="59">
        <f t="shared" si="16"/>
        <v>8144880</v>
      </c>
      <c r="T182" s="84">
        <f t="shared" si="17"/>
        <v>2690.7433102081268</v>
      </c>
    </row>
    <row r="183" spans="1:20" ht="15.6" x14ac:dyDescent="0.3">
      <c r="A183" s="19" t="s">
        <v>695</v>
      </c>
      <c r="B183" s="5" t="s">
        <v>178</v>
      </c>
      <c r="C183" s="5" t="s">
        <v>5</v>
      </c>
      <c r="D183" s="10" t="s">
        <v>178</v>
      </c>
      <c r="E183" s="6">
        <v>0.16</v>
      </c>
      <c r="F183" s="79">
        <v>1265</v>
      </c>
      <c r="G183" s="26">
        <v>1228</v>
      </c>
      <c r="H183" s="77">
        <v>1252</v>
      </c>
      <c r="I183" s="75">
        <v>7009351.0099999998</v>
      </c>
      <c r="J183" s="55">
        <v>1019993.85</v>
      </c>
      <c r="K183" s="56">
        <f t="shared" si="12"/>
        <v>8029344.8599999994</v>
      </c>
      <c r="L183" s="57">
        <f t="shared" si="13"/>
        <v>6347.3081897233196</v>
      </c>
      <c r="M183" s="58">
        <v>7110164.2000000002</v>
      </c>
      <c r="N183" s="55">
        <v>1065491.52</v>
      </c>
      <c r="O183" s="59">
        <f t="shared" si="14"/>
        <v>8175655.7200000007</v>
      </c>
      <c r="P183" s="57">
        <f t="shared" si="15"/>
        <v>6657.7000977198704</v>
      </c>
      <c r="Q183" s="63">
        <v>7419675</v>
      </c>
      <c r="R183" s="64">
        <v>1112230</v>
      </c>
      <c r="S183" s="59">
        <f t="shared" si="16"/>
        <v>8531905</v>
      </c>
      <c r="T183" s="84">
        <f t="shared" si="17"/>
        <v>6814.6206070287544</v>
      </c>
    </row>
    <row r="184" spans="1:20" ht="15.6" x14ac:dyDescent="0.3">
      <c r="A184" s="19" t="s">
        <v>696</v>
      </c>
      <c r="B184" s="5" t="s">
        <v>179</v>
      </c>
      <c r="C184" s="5" t="s">
        <v>5</v>
      </c>
      <c r="D184" s="10" t="s">
        <v>179</v>
      </c>
      <c r="E184" s="6">
        <v>8.3000000000000004E-2</v>
      </c>
      <c r="F184" s="79">
        <v>749</v>
      </c>
      <c r="G184" s="26">
        <v>750</v>
      </c>
      <c r="H184" s="77">
        <v>774</v>
      </c>
      <c r="I184" s="75">
        <v>3532651.01</v>
      </c>
      <c r="J184" s="55">
        <v>472289.07</v>
      </c>
      <c r="K184" s="56">
        <f t="shared" si="12"/>
        <v>4004940.0799999996</v>
      </c>
      <c r="L184" s="57">
        <f t="shared" si="13"/>
        <v>5347.0495060080102</v>
      </c>
      <c r="M184" s="58">
        <v>3576491.24</v>
      </c>
      <c r="N184" s="55">
        <v>498927.38</v>
      </c>
      <c r="O184" s="59">
        <f t="shared" si="14"/>
        <v>4075418.62</v>
      </c>
      <c r="P184" s="57">
        <f t="shared" si="15"/>
        <v>5433.8914933333335</v>
      </c>
      <c r="Q184" s="63">
        <v>3658299</v>
      </c>
      <c r="R184" s="64">
        <v>524360</v>
      </c>
      <c r="S184" s="59">
        <f t="shared" si="16"/>
        <v>4182659</v>
      </c>
      <c r="T184" s="84">
        <f t="shared" si="17"/>
        <v>5403.9521963824291</v>
      </c>
    </row>
    <row r="185" spans="1:20" ht="15.6" x14ac:dyDescent="0.3">
      <c r="A185" s="19" t="s">
        <v>697</v>
      </c>
      <c r="B185" s="5" t="s">
        <v>180</v>
      </c>
      <c r="C185" s="5" t="s">
        <v>5</v>
      </c>
      <c r="D185" s="10" t="s">
        <v>180</v>
      </c>
      <c r="E185" s="6">
        <v>9.6999999999999989E-2</v>
      </c>
      <c r="F185" s="79">
        <v>2236</v>
      </c>
      <c r="G185" s="26">
        <v>2022</v>
      </c>
      <c r="H185" s="77">
        <v>1938</v>
      </c>
      <c r="I185" s="75">
        <v>8354729.6699999999</v>
      </c>
      <c r="J185" s="55">
        <v>1361834.89</v>
      </c>
      <c r="K185" s="56">
        <f t="shared" si="12"/>
        <v>9716564.5600000005</v>
      </c>
      <c r="L185" s="57">
        <f t="shared" si="13"/>
        <v>4345.5118783542039</v>
      </c>
      <c r="M185" s="58">
        <v>8419559.2899999991</v>
      </c>
      <c r="N185" s="55">
        <v>1509844.06</v>
      </c>
      <c r="O185" s="59">
        <f t="shared" si="14"/>
        <v>9929403.3499999996</v>
      </c>
      <c r="P185" s="57">
        <f t="shared" si="15"/>
        <v>4910.6841493570719</v>
      </c>
      <c r="Q185" s="63">
        <v>8475385</v>
      </c>
      <c r="R185" s="64">
        <v>1436249</v>
      </c>
      <c r="S185" s="59">
        <f t="shared" si="16"/>
        <v>9911634</v>
      </c>
      <c r="T185" s="84">
        <f t="shared" si="17"/>
        <v>5114.3622291021675</v>
      </c>
    </row>
    <row r="186" spans="1:20" ht="15.6" x14ac:dyDescent="0.3">
      <c r="A186" s="19" t="s">
        <v>698</v>
      </c>
      <c r="B186" s="5" t="s">
        <v>181</v>
      </c>
      <c r="C186" s="5" t="s">
        <v>5</v>
      </c>
      <c r="D186" s="10" t="s">
        <v>181</v>
      </c>
      <c r="E186" s="6">
        <v>0.1</v>
      </c>
      <c r="F186" s="79">
        <v>956</v>
      </c>
      <c r="G186" s="26">
        <v>909</v>
      </c>
      <c r="H186" s="77">
        <v>874</v>
      </c>
      <c r="I186" s="75">
        <v>5619517.3899999997</v>
      </c>
      <c r="J186" s="55">
        <v>800476.22</v>
      </c>
      <c r="K186" s="56">
        <f t="shared" si="12"/>
        <v>6419993.6099999994</v>
      </c>
      <c r="L186" s="57">
        <f t="shared" si="13"/>
        <v>6715.4744874476983</v>
      </c>
      <c r="M186" s="58">
        <v>5671994.8399999999</v>
      </c>
      <c r="N186" s="55">
        <v>837113.12</v>
      </c>
      <c r="O186" s="59">
        <f t="shared" si="14"/>
        <v>6509107.96</v>
      </c>
      <c r="P186" s="57">
        <f t="shared" si="15"/>
        <v>7160.734829482948</v>
      </c>
      <c r="Q186" s="63">
        <v>5795105</v>
      </c>
      <c r="R186" s="64">
        <v>816756</v>
      </c>
      <c r="S186" s="59">
        <f t="shared" si="16"/>
        <v>6611861</v>
      </c>
      <c r="T186" s="84">
        <f t="shared" si="17"/>
        <v>7565.0583524027461</v>
      </c>
    </row>
    <row r="187" spans="1:20" ht="15.6" x14ac:dyDescent="0.3">
      <c r="A187" s="19" t="s">
        <v>699</v>
      </c>
      <c r="B187" s="5" t="s">
        <v>182</v>
      </c>
      <c r="C187" s="5" t="s">
        <v>5</v>
      </c>
      <c r="D187" s="10" t="s">
        <v>182</v>
      </c>
      <c r="E187" s="6">
        <v>9.6999999999999989E-2</v>
      </c>
      <c r="F187" s="79">
        <v>2135</v>
      </c>
      <c r="G187" s="26">
        <v>2019</v>
      </c>
      <c r="H187" s="77">
        <v>2065</v>
      </c>
      <c r="I187" s="75">
        <v>6880784.2599999998</v>
      </c>
      <c r="J187" s="55">
        <v>1448245.85</v>
      </c>
      <c r="K187" s="56">
        <f t="shared" si="12"/>
        <v>8329030.1099999994</v>
      </c>
      <c r="L187" s="57">
        <f t="shared" si="13"/>
        <v>3901.1850632318497</v>
      </c>
      <c r="M187" s="58">
        <v>7013736.0800000001</v>
      </c>
      <c r="N187" s="55">
        <v>1517595.14</v>
      </c>
      <c r="O187" s="59">
        <f t="shared" si="14"/>
        <v>8531331.2200000007</v>
      </c>
      <c r="P187" s="57">
        <f t="shared" si="15"/>
        <v>4225.5231401684005</v>
      </c>
      <c r="Q187" s="63">
        <v>7230997</v>
      </c>
      <c r="R187" s="64">
        <v>1581528</v>
      </c>
      <c r="S187" s="59">
        <f t="shared" si="16"/>
        <v>8812525</v>
      </c>
      <c r="T187" s="84">
        <f t="shared" si="17"/>
        <v>4267.566585956416</v>
      </c>
    </row>
    <row r="188" spans="1:20" ht="15.6" x14ac:dyDescent="0.3">
      <c r="A188" s="19" t="s">
        <v>700</v>
      </c>
      <c r="B188" s="5" t="s">
        <v>183</v>
      </c>
      <c r="C188" s="5" t="s">
        <v>5</v>
      </c>
      <c r="D188" s="10" t="s">
        <v>183</v>
      </c>
      <c r="E188" s="6">
        <v>3.7000000000000005E-2</v>
      </c>
      <c r="F188" s="79">
        <v>2798</v>
      </c>
      <c r="G188" s="26">
        <v>2696</v>
      </c>
      <c r="H188" s="77">
        <v>2702</v>
      </c>
      <c r="I188" s="75">
        <v>5113574.46</v>
      </c>
      <c r="J188" s="55">
        <v>1523498.72</v>
      </c>
      <c r="K188" s="56">
        <f t="shared" si="12"/>
        <v>6637073.1799999997</v>
      </c>
      <c r="L188" s="57">
        <f t="shared" si="13"/>
        <v>2372.0776197283772</v>
      </c>
      <c r="M188" s="58">
        <v>5188120.5999999996</v>
      </c>
      <c r="N188" s="55">
        <v>1546142.71</v>
      </c>
      <c r="O188" s="59">
        <f t="shared" si="14"/>
        <v>6734263.3099999996</v>
      </c>
      <c r="P188" s="57">
        <f t="shared" si="15"/>
        <v>2497.8721476261126</v>
      </c>
      <c r="Q188" s="63">
        <v>5336229</v>
      </c>
      <c r="R188" s="64">
        <v>1606393</v>
      </c>
      <c r="S188" s="59">
        <f t="shared" si="16"/>
        <v>6942622</v>
      </c>
      <c r="T188" s="84">
        <f t="shared" si="17"/>
        <v>2569.4381939304221</v>
      </c>
    </row>
    <row r="189" spans="1:20" ht="15.6" x14ac:dyDescent="0.3">
      <c r="A189" s="19" t="s">
        <v>701</v>
      </c>
      <c r="B189" s="5" t="s">
        <v>184</v>
      </c>
      <c r="C189" s="5" t="s">
        <v>5</v>
      </c>
      <c r="D189" s="10" t="s">
        <v>184</v>
      </c>
      <c r="E189" s="6">
        <v>0.32899999999999996</v>
      </c>
      <c r="F189" s="79">
        <v>1993</v>
      </c>
      <c r="G189" s="26">
        <v>2044</v>
      </c>
      <c r="H189" s="77">
        <v>2059</v>
      </c>
      <c r="I189" s="75">
        <v>7911330.1299999999</v>
      </c>
      <c r="J189" s="55">
        <v>1448518.67</v>
      </c>
      <c r="K189" s="56">
        <f t="shared" si="12"/>
        <v>9359848.8000000007</v>
      </c>
      <c r="L189" s="57">
        <f t="shared" si="13"/>
        <v>4696.3616658304072</v>
      </c>
      <c r="M189" s="58">
        <v>8317210.0300000003</v>
      </c>
      <c r="N189" s="55">
        <v>1572687.39</v>
      </c>
      <c r="O189" s="59">
        <f t="shared" si="14"/>
        <v>9889897.4199999999</v>
      </c>
      <c r="P189" s="57">
        <f t="shared" si="15"/>
        <v>4838.501673189824</v>
      </c>
      <c r="Q189" s="63">
        <v>9076667</v>
      </c>
      <c r="R189" s="64">
        <v>1676203</v>
      </c>
      <c r="S189" s="59">
        <f t="shared" si="16"/>
        <v>10752870</v>
      </c>
      <c r="T189" s="84">
        <f t="shared" si="17"/>
        <v>5222.3749392909176</v>
      </c>
    </row>
    <row r="190" spans="1:20" ht="15.6" x14ac:dyDescent="0.3">
      <c r="A190" s="19" t="s">
        <v>702</v>
      </c>
      <c r="B190" s="5" t="s">
        <v>185</v>
      </c>
      <c r="C190" s="5" t="s">
        <v>5</v>
      </c>
      <c r="D190" s="10" t="s">
        <v>185</v>
      </c>
      <c r="E190" s="6">
        <v>0.16300000000000001</v>
      </c>
      <c r="F190" s="79">
        <v>1961</v>
      </c>
      <c r="G190" s="26">
        <v>2021</v>
      </c>
      <c r="H190" s="77">
        <v>2028</v>
      </c>
      <c r="I190" s="75">
        <v>3314017.22</v>
      </c>
      <c r="J190" s="55">
        <v>930276.42</v>
      </c>
      <c r="K190" s="56">
        <f t="shared" si="12"/>
        <v>4244293.6400000006</v>
      </c>
      <c r="L190" s="57">
        <f t="shared" si="13"/>
        <v>2164.3516777154514</v>
      </c>
      <c r="M190" s="58">
        <v>3615506.45</v>
      </c>
      <c r="N190" s="55">
        <v>986066.28</v>
      </c>
      <c r="O190" s="59">
        <f t="shared" si="14"/>
        <v>4601572.7300000004</v>
      </c>
      <c r="P190" s="57">
        <f t="shared" si="15"/>
        <v>2276.8791340920338</v>
      </c>
      <c r="Q190" s="63">
        <v>3961500</v>
      </c>
      <c r="R190" s="64">
        <v>1081402</v>
      </c>
      <c r="S190" s="59">
        <f t="shared" si="16"/>
        <v>5042902</v>
      </c>
      <c r="T190" s="84">
        <f t="shared" si="17"/>
        <v>2486.6380670611438</v>
      </c>
    </row>
    <row r="191" spans="1:20" ht="15.6" x14ac:dyDescent="0.3">
      <c r="A191" s="19" t="s">
        <v>703</v>
      </c>
      <c r="B191" s="5" t="s">
        <v>186</v>
      </c>
      <c r="C191" s="5" t="s">
        <v>5</v>
      </c>
      <c r="D191" s="10" t="s">
        <v>186</v>
      </c>
      <c r="E191" s="6">
        <v>8.6999999999999994E-2</v>
      </c>
      <c r="F191" s="79">
        <v>2110</v>
      </c>
      <c r="G191" s="26">
        <v>2001</v>
      </c>
      <c r="H191" s="77">
        <v>2020</v>
      </c>
      <c r="I191" s="75">
        <v>8899077.9499999993</v>
      </c>
      <c r="J191" s="55">
        <v>1327807.07</v>
      </c>
      <c r="K191" s="56">
        <f t="shared" si="12"/>
        <v>10226885.02</v>
      </c>
      <c r="L191" s="57">
        <f t="shared" si="13"/>
        <v>4846.864938388625</v>
      </c>
      <c r="M191" s="58">
        <v>9031419.8300000001</v>
      </c>
      <c r="N191" s="55">
        <v>1375544.17</v>
      </c>
      <c r="O191" s="59">
        <f t="shared" si="14"/>
        <v>10406964</v>
      </c>
      <c r="P191" s="57">
        <f t="shared" si="15"/>
        <v>5200.88155922039</v>
      </c>
      <c r="Q191" s="63">
        <v>9282857</v>
      </c>
      <c r="R191" s="64">
        <v>1422393</v>
      </c>
      <c r="S191" s="59">
        <f t="shared" si="16"/>
        <v>10705250</v>
      </c>
      <c r="T191" s="84">
        <f t="shared" si="17"/>
        <v>5299.6287128712875</v>
      </c>
    </row>
    <row r="192" spans="1:20" ht="15.6" x14ac:dyDescent="0.3">
      <c r="A192" s="19" t="s">
        <v>704</v>
      </c>
      <c r="B192" s="5" t="s">
        <v>187</v>
      </c>
      <c r="C192" s="5" t="s">
        <v>5</v>
      </c>
      <c r="D192" s="10" t="s">
        <v>187</v>
      </c>
      <c r="E192" s="6">
        <v>0.19800000000000001</v>
      </c>
      <c r="F192" s="79">
        <v>253</v>
      </c>
      <c r="G192" s="26">
        <v>248</v>
      </c>
      <c r="H192" s="77">
        <v>254</v>
      </c>
      <c r="I192" s="75">
        <v>2755111.3</v>
      </c>
      <c r="J192" s="55">
        <v>266110.59000000003</v>
      </c>
      <c r="K192" s="56">
        <f t="shared" si="12"/>
        <v>3021221.8899999997</v>
      </c>
      <c r="L192" s="57">
        <f t="shared" si="13"/>
        <v>11941.588498023713</v>
      </c>
      <c r="M192" s="58">
        <v>2796444.87</v>
      </c>
      <c r="N192" s="55">
        <v>271158.23</v>
      </c>
      <c r="O192" s="59">
        <f t="shared" si="14"/>
        <v>3067603.1</v>
      </c>
      <c r="P192" s="57">
        <f t="shared" si="15"/>
        <v>12369.367338709677</v>
      </c>
      <c r="Q192" s="63">
        <v>2838534</v>
      </c>
      <c r="R192" s="64">
        <v>277435</v>
      </c>
      <c r="S192" s="59">
        <f t="shared" si="16"/>
        <v>3115969</v>
      </c>
      <c r="T192" s="84">
        <f t="shared" si="17"/>
        <v>12267.594488188977</v>
      </c>
    </row>
    <row r="193" spans="1:20" ht="15.6" x14ac:dyDescent="0.3">
      <c r="A193" s="19" t="s">
        <v>705</v>
      </c>
      <c r="B193" s="5" t="s">
        <v>188</v>
      </c>
      <c r="C193" s="5" t="s">
        <v>5</v>
      </c>
      <c r="D193" s="10" t="s">
        <v>188</v>
      </c>
      <c r="E193" s="6">
        <v>0.379</v>
      </c>
      <c r="F193" s="79">
        <v>6540</v>
      </c>
      <c r="G193" s="26">
        <v>6471</v>
      </c>
      <c r="H193" s="77">
        <v>6492</v>
      </c>
      <c r="I193" s="75">
        <v>52432854.109999999</v>
      </c>
      <c r="J193" s="55">
        <v>5862146.1900000004</v>
      </c>
      <c r="K193" s="56">
        <f t="shared" si="12"/>
        <v>58295000.299999997</v>
      </c>
      <c r="L193" s="57">
        <f t="shared" si="13"/>
        <v>8913.6086085626903</v>
      </c>
      <c r="M193" s="58">
        <v>53792174.859999999</v>
      </c>
      <c r="N193" s="55">
        <v>6301246.8200000003</v>
      </c>
      <c r="O193" s="59">
        <f t="shared" si="14"/>
        <v>60093421.68</v>
      </c>
      <c r="P193" s="57">
        <f t="shared" si="15"/>
        <v>9286.5742049142318</v>
      </c>
      <c r="Q193" s="63">
        <v>59301991</v>
      </c>
      <c r="R193" s="64">
        <v>6657665</v>
      </c>
      <c r="S193" s="59">
        <f t="shared" si="16"/>
        <v>65959656</v>
      </c>
      <c r="T193" s="84">
        <f t="shared" si="17"/>
        <v>10160.144177449169</v>
      </c>
    </row>
    <row r="194" spans="1:20" ht="15.6" x14ac:dyDescent="0.3">
      <c r="A194" s="19" t="s">
        <v>706</v>
      </c>
      <c r="B194" s="5" t="s">
        <v>189</v>
      </c>
      <c r="C194" s="5" t="s">
        <v>5</v>
      </c>
      <c r="D194" s="10" t="s">
        <v>189</v>
      </c>
      <c r="E194" s="6">
        <v>4.2999999999999997E-2</v>
      </c>
      <c r="F194" s="79">
        <v>4763</v>
      </c>
      <c r="G194" s="26">
        <v>4349</v>
      </c>
      <c r="H194" s="77">
        <v>4276</v>
      </c>
      <c r="I194" s="75">
        <v>5019717.24</v>
      </c>
      <c r="J194" s="55">
        <v>2311877.33</v>
      </c>
      <c r="K194" s="56">
        <f t="shared" si="12"/>
        <v>7331594.5700000003</v>
      </c>
      <c r="L194" s="57">
        <f t="shared" si="13"/>
        <v>1539.2808251102247</v>
      </c>
      <c r="M194" s="58">
        <v>5192250.7699999996</v>
      </c>
      <c r="N194" s="55">
        <v>2358381.64</v>
      </c>
      <c r="O194" s="59">
        <f t="shared" si="14"/>
        <v>7550632.4100000001</v>
      </c>
      <c r="P194" s="57">
        <f t="shared" si="15"/>
        <v>1736.1766865946195</v>
      </c>
      <c r="Q194" s="63">
        <v>5528069</v>
      </c>
      <c r="R194" s="64">
        <v>2382000</v>
      </c>
      <c r="S194" s="59">
        <f t="shared" si="16"/>
        <v>7910069</v>
      </c>
      <c r="T194" s="84">
        <f t="shared" si="17"/>
        <v>1849.8758185219831</v>
      </c>
    </row>
    <row r="195" spans="1:20" ht="15.6" x14ac:dyDescent="0.3">
      <c r="A195" s="19" t="s">
        <v>707</v>
      </c>
      <c r="B195" s="5" t="s">
        <v>190</v>
      </c>
      <c r="C195" s="5" t="s">
        <v>5</v>
      </c>
      <c r="D195" s="10" t="s">
        <v>190</v>
      </c>
      <c r="E195" s="6">
        <v>3.3000000000000002E-2</v>
      </c>
      <c r="F195" s="79">
        <v>6424</v>
      </c>
      <c r="G195" s="26">
        <v>6563</v>
      </c>
      <c r="H195" s="77">
        <v>6567</v>
      </c>
      <c r="I195" s="75">
        <v>3477722.31</v>
      </c>
      <c r="J195" s="55">
        <v>2462286.77</v>
      </c>
      <c r="K195" s="56">
        <f t="shared" si="12"/>
        <v>5940009.0800000001</v>
      </c>
      <c r="L195" s="57">
        <f t="shared" si="13"/>
        <v>924.65894769613953</v>
      </c>
      <c r="M195" s="58">
        <v>3631989.11</v>
      </c>
      <c r="N195" s="55">
        <v>2534282.7799999998</v>
      </c>
      <c r="O195" s="59">
        <f t="shared" si="14"/>
        <v>6166271.8899999997</v>
      </c>
      <c r="P195" s="57">
        <f t="shared" si="15"/>
        <v>939.55079841535883</v>
      </c>
      <c r="Q195" s="63">
        <v>3976589</v>
      </c>
      <c r="R195" s="64">
        <v>2653167</v>
      </c>
      <c r="S195" s="59">
        <f t="shared" si="16"/>
        <v>6629756</v>
      </c>
      <c r="T195" s="84">
        <f t="shared" si="17"/>
        <v>1009.5562661793817</v>
      </c>
    </row>
    <row r="196" spans="1:20" ht="15.6" x14ac:dyDescent="0.3">
      <c r="A196" s="19" t="s">
        <v>708</v>
      </c>
      <c r="B196" s="5" t="s">
        <v>191</v>
      </c>
      <c r="C196" s="5" t="s">
        <v>5</v>
      </c>
      <c r="D196" s="10" t="s">
        <v>191</v>
      </c>
      <c r="E196" s="6">
        <v>0.26500000000000001</v>
      </c>
      <c r="F196" s="79">
        <v>11444</v>
      </c>
      <c r="G196" s="26">
        <v>11551</v>
      </c>
      <c r="H196" s="77">
        <v>11975</v>
      </c>
      <c r="I196" s="75">
        <v>38382382.899999999</v>
      </c>
      <c r="J196" s="55">
        <v>5029346.53</v>
      </c>
      <c r="K196" s="56">
        <f t="shared" si="12"/>
        <v>43411729.43</v>
      </c>
      <c r="L196" s="57">
        <f t="shared" si="13"/>
        <v>3793.4052280671094</v>
      </c>
      <c r="M196" s="58">
        <v>39787616.700000003</v>
      </c>
      <c r="N196" s="55">
        <v>5275140.05</v>
      </c>
      <c r="O196" s="59">
        <f t="shared" si="14"/>
        <v>45062756.75</v>
      </c>
      <c r="P196" s="57">
        <f t="shared" si="15"/>
        <v>3901.1996147519694</v>
      </c>
      <c r="Q196" s="63">
        <v>44170643</v>
      </c>
      <c r="R196" s="64">
        <v>5429660</v>
      </c>
      <c r="S196" s="59">
        <f t="shared" si="16"/>
        <v>49600303</v>
      </c>
      <c r="T196" s="84">
        <f t="shared" si="17"/>
        <v>4141.9877244258869</v>
      </c>
    </row>
    <row r="197" spans="1:20" ht="15.6" x14ac:dyDescent="0.3">
      <c r="A197" s="19" t="s">
        <v>893</v>
      </c>
      <c r="B197" s="5" t="s">
        <v>376</v>
      </c>
      <c r="C197" s="5" t="s">
        <v>5</v>
      </c>
      <c r="D197" s="10" t="s">
        <v>376</v>
      </c>
      <c r="E197" s="6">
        <v>5.5E-2</v>
      </c>
      <c r="F197" s="79">
        <v>2117</v>
      </c>
      <c r="G197" s="26">
        <v>1970</v>
      </c>
      <c r="H197" s="77">
        <v>2012</v>
      </c>
      <c r="I197" s="75">
        <v>3219269.35</v>
      </c>
      <c r="J197" s="55">
        <v>1002235.15</v>
      </c>
      <c r="K197" s="56">
        <f t="shared" si="12"/>
        <v>4221504.5</v>
      </c>
      <c r="L197" s="57">
        <f t="shared" si="13"/>
        <v>1994.0975436939066</v>
      </c>
      <c r="M197" s="58">
        <v>3390415.21</v>
      </c>
      <c r="N197" s="55">
        <v>1026359.93</v>
      </c>
      <c r="O197" s="59">
        <f t="shared" si="14"/>
        <v>4416775.1399999997</v>
      </c>
      <c r="P197" s="57">
        <f t="shared" si="15"/>
        <v>2242.0178375634514</v>
      </c>
      <c r="Q197" s="63">
        <v>3510498</v>
      </c>
      <c r="R197" s="64">
        <v>995573</v>
      </c>
      <c r="S197" s="59">
        <f t="shared" si="16"/>
        <v>4506071</v>
      </c>
      <c r="T197" s="84">
        <f t="shared" si="17"/>
        <v>2239.5979125248509</v>
      </c>
    </row>
    <row r="198" spans="1:20" ht="15.6" x14ac:dyDescent="0.3">
      <c r="A198" s="19" t="s">
        <v>709</v>
      </c>
      <c r="B198" s="5" t="s">
        <v>192</v>
      </c>
      <c r="C198" s="5" t="s">
        <v>5</v>
      </c>
      <c r="D198" s="10" t="s">
        <v>192</v>
      </c>
      <c r="E198" s="6">
        <v>9.6999999999999989E-2</v>
      </c>
      <c r="F198" s="79">
        <v>5574</v>
      </c>
      <c r="G198" s="26">
        <v>5333</v>
      </c>
      <c r="H198" s="77">
        <v>5304</v>
      </c>
      <c r="I198" s="75">
        <v>13041911.43</v>
      </c>
      <c r="J198" s="55">
        <v>3445173.4</v>
      </c>
      <c r="K198" s="56">
        <f t="shared" si="12"/>
        <v>16487084.83</v>
      </c>
      <c r="L198" s="57">
        <f t="shared" si="13"/>
        <v>2957.8551901686401</v>
      </c>
      <c r="M198" s="58">
        <v>13399167.08</v>
      </c>
      <c r="N198" s="55">
        <v>3522106.38</v>
      </c>
      <c r="O198" s="59">
        <f t="shared" si="14"/>
        <v>16921273.460000001</v>
      </c>
      <c r="P198" s="57">
        <f t="shared" si="15"/>
        <v>3172.937082317645</v>
      </c>
      <c r="Q198" s="63">
        <v>14148311</v>
      </c>
      <c r="R198" s="64">
        <v>3611864</v>
      </c>
      <c r="S198" s="59">
        <f t="shared" si="16"/>
        <v>17760175</v>
      </c>
      <c r="T198" s="84">
        <f t="shared" si="17"/>
        <v>3348.4492835595775</v>
      </c>
    </row>
    <row r="199" spans="1:20" ht="15.6" x14ac:dyDescent="0.3">
      <c r="A199" s="19" t="s">
        <v>710</v>
      </c>
      <c r="B199" s="5" t="s">
        <v>193</v>
      </c>
      <c r="C199" s="5" t="s">
        <v>5</v>
      </c>
      <c r="D199" s="10" t="s">
        <v>193</v>
      </c>
      <c r="E199" s="6">
        <v>0.107</v>
      </c>
      <c r="F199" s="79">
        <v>6940</v>
      </c>
      <c r="G199" s="26">
        <v>6818</v>
      </c>
      <c r="H199" s="77">
        <v>7045</v>
      </c>
      <c r="I199" s="75">
        <v>18108686.890000001</v>
      </c>
      <c r="J199" s="55">
        <v>3667398.94</v>
      </c>
      <c r="K199" s="56">
        <f t="shared" si="12"/>
        <v>21776085.830000002</v>
      </c>
      <c r="L199" s="57">
        <f t="shared" si="13"/>
        <v>3137.764528818444</v>
      </c>
      <c r="M199" s="58">
        <v>18323558.359999999</v>
      </c>
      <c r="N199" s="55">
        <v>3812000.53</v>
      </c>
      <c r="O199" s="59">
        <f t="shared" si="14"/>
        <v>22135558.890000001</v>
      </c>
      <c r="P199" s="57">
        <f t="shared" si="15"/>
        <v>3246.6352141390439</v>
      </c>
      <c r="Q199" s="63">
        <v>18796912</v>
      </c>
      <c r="R199" s="64">
        <v>3926013</v>
      </c>
      <c r="S199" s="59">
        <f t="shared" si="16"/>
        <v>22722925</v>
      </c>
      <c r="T199" s="84">
        <f t="shared" si="17"/>
        <v>3225.3974449964512</v>
      </c>
    </row>
    <row r="200" spans="1:20" ht="15.6" x14ac:dyDescent="0.3">
      <c r="A200" s="19" t="s">
        <v>711</v>
      </c>
      <c r="B200" s="5" t="s">
        <v>194</v>
      </c>
      <c r="C200" s="5" t="s">
        <v>5</v>
      </c>
      <c r="D200" s="10" t="s">
        <v>194</v>
      </c>
      <c r="E200" s="6">
        <v>0.12300000000000001</v>
      </c>
      <c r="F200" s="79">
        <v>2093</v>
      </c>
      <c r="G200" s="26">
        <v>2039</v>
      </c>
      <c r="H200" s="77">
        <v>2036</v>
      </c>
      <c r="I200" s="75">
        <v>6063124.0800000001</v>
      </c>
      <c r="J200" s="55">
        <v>1200661.3700000001</v>
      </c>
      <c r="K200" s="56">
        <f t="shared" ref="K200:K263" si="18">I200+J200</f>
        <v>7263785.4500000002</v>
      </c>
      <c r="L200" s="57">
        <f t="shared" ref="L200:L263" si="19">K200/F200</f>
        <v>3470.5138318203535</v>
      </c>
      <c r="M200" s="58">
        <v>6211194.6600000001</v>
      </c>
      <c r="N200" s="55">
        <v>1238180.42</v>
      </c>
      <c r="O200" s="59">
        <f t="shared" ref="O200:O263" si="20">SUM(M200:N200)</f>
        <v>7449375.0800000001</v>
      </c>
      <c r="P200" s="57">
        <f t="shared" ref="P200:P263" si="21">O200/G200</f>
        <v>3653.4453555664541</v>
      </c>
      <c r="Q200" s="63">
        <v>6498196</v>
      </c>
      <c r="R200" s="64">
        <v>1287848</v>
      </c>
      <c r="S200" s="59">
        <f t="shared" ref="S200:S263" si="22">SUM(Q200:R200)</f>
        <v>7786044</v>
      </c>
      <c r="T200" s="84">
        <f t="shared" ref="T200:T263" si="23">S200/H200</f>
        <v>3824.1866404715129</v>
      </c>
    </row>
    <row r="201" spans="1:20" ht="15.6" x14ac:dyDescent="0.3">
      <c r="A201" s="19" t="s">
        <v>712</v>
      </c>
      <c r="B201" s="5" t="s">
        <v>195</v>
      </c>
      <c r="C201" s="5" t="s">
        <v>5</v>
      </c>
      <c r="D201" s="10" t="s">
        <v>195</v>
      </c>
      <c r="E201" s="6">
        <v>0.19</v>
      </c>
      <c r="F201" s="79">
        <v>2520</v>
      </c>
      <c r="G201" s="26">
        <v>2273</v>
      </c>
      <c r="H201" s="77">
        <v>2269</v>
      </c>
      <c r="I201" s="75">
        <v>11695751.32</v>
      </c>
      <c r="J201" s="55">
        <v>1992037.81</v>
      </c>
      <c r="K201" s="56">
        <f t="shared" si="18"/>
        <v>13687789.130000001</v>
      </c>
      <c r="L201" s="57">
        <f t="shared" si="19"/>
        <v>5431.6623531746036</v>
      </c>
      <c r="M201" s="58">
        <v>11881103.949999999</v>
      </c>
      <c r="N201" s="55">
        <v>2138147.19</v>
      </c>
      <c r="O201" s="59">
        <f t="shared" si="20"/>
        <v>14019251.139999999</v>
      </c>
      <c r="P201" s="57">
        <f t="shared" si="21"/>
        <v>6167.7303739551244</v>
      </c>
      <c r="Q201" s="63">
        <v>12332337</v>
      </c>
      <c r="R201" s="64">
        <v>2221279</v>
      </c>
      <c r="S201" s="59">
        <f t="shared" si="22"/>
        <v>14553616</v>
      </c>
      <c r="T201" s="84">
        <f t="shared" si="23"/>
        <v>6414.1101806963416</v>
      </c>
    </row>
    <row r="202" spans="1:20" ht="15.6" x14ac:dyDescent="0.3">
      <c r="A202" s="19" t="s">
        <v>713</v>
      </c>
      <c r="B202" s="5" t="s">
        <v>196</v>
      </c>
      <c r="C202" s="5" t="s">
        <v>5</v>
      </c>
      <c r="D202" s="10" t="s">
        <v>196</v>
      </c>
      <c r="E202" s="6">
        <v>0.11800000000000001</v>
      </c>
      <c r="F202" s="79">
        <v>3381</v>
      </c>
      <c r="G202" s="26">
        <v>3203</v>
      </c>
      <c r="H202" s="77">
        <v>3205</v>
      </c>
      <c r="I202" s="75">
        <v>12033141.51</v>
      </c>
      <c r="J202" s="55">
        <v>2168740.64</v>
      </c>
      <c r="K202" s="56">
        <f t="shared" si="18"/>
        <v>14201882.15</v>
      </c>
      <c r="L202" s="57">
        <f t="shared" si="19"/>
        <v>4200.4975303164747</v>
      </c>
      <c r="M202" s="58">
        <v>12263327.1</v>
      </c>
      <c r="N202" s="55">
        <v>2212602.2000000002</v>
      </c>
      <c r="O202" s="59">
        <f t="shared" si="20"/>
        <v>14475929.300000001</v>
      </c>
      <c r="P202" s="57">
        <f t="shared" si="21"/>
        <v>4519.4908835466749</v>
      </c>
      <c r="Q202" s="63">
        <v>12428798</v>
      </c>
      <c r="R202" s="64">
        <v>2250373</v>
      </c>
      <c r="S202" s="59">
        <f t="shared" si="22"/>
        <v>14679171</v>
      </c>
      <c r="T202" s="84">
        <f t="shared" si="23"/>
        <v>4580.0845553822155</v>
      </c>
    </row>
    <row r="203" spans="1:20" ht="15.6" x14ac:dyDescent="0.3">
      <c r="A203" s="19" t="s">
        <v>715</v>
      </c>
      <c r="B203" s="5" t="s">
        <v>198</v>
      </c>
      <c r="C203" s="5" t="s">
        <v>5</v>
      </c>
      <c r="D203" s="10" t="s">
        <v>198</v>
      </c>
      <c r="E203" s="6">
        <v>8.5999999999999993E-2</v>
      </c>
      <c r="F203" s="79">
        <v>2109</v>
      </c>
      <c r="G203" s="26">
        <v>2107</v>
      </c>
      <c r="H203" s="77">
        <v>2073</v>
      </c>
      <c r="I203" s="75">
        <v>9715674.8200000003</v>
      </c>
      <c r="J203" s="55">
        <v>1827077.63</v>
      </c>
      <c r="K203" s="56">
        <f t="shared" si="18"/>
        <v>11542752.449999999</v>
      </c>
      <c r="L203" s="57">
        <f t="shared" si="19"/>
        <v>5473.0926742532001</v>
      </c>
      <c r="M203" s="58">
        <v>9826618.2300000004</v>
      </c>
      <c r="N203" s="55">
        <v>1893285.07</v>
      </c>
      <c r="O203" s="59">
        <f t="shared" si="20"/>
        <v>11719903.300000001</v>
      </c>
      <c r="P203" s="57">
        <f t="shared" si="21"/>
        <v>5562.3651162790702</v>
      </c>
      <c r="Q203" s="63">
        <v>9956904</v>
      </c>
      <c r="R203" s="64">
        <v>1942754</v>
      </c>
      <c r="S203" s="59">
        <f t="shared" si="22"/>
        <v>11899658</v>
      </c>
      <c r="T203" s="84">
        <f t="shared" si="23"/>
        <v>5740.3077665219489</v>
      </c>
    </row>
    <row r="204" spans="1:20" ht="15.6" x14ac:dyDescent="0.3">
      <c r="A204" s="19" t="s">
        <v>716</v>
      </c>
      <c r="B204" s="5" t="s">
        <v>199</v>
      </c>
      <c r="C204" s="5" t="s">
        <v>5</v>
      </c>
      <c r="D204" s="10" t="s">
        <v>199</v>
      </c>
      <c r="E204" s="6">
        <v>0.161</v>
      </c>
      <c r="F204" s="79">
        <v>1833</v>
      </c>
      <c r="G204" s="26">
        <v>1689</v>
      </c>
      <c r="H204" s="77">
        <v>1687</v>
      </c>
      <c r="I204" s="75">
        <v>8039757.2000000002</v>
      </c>
      <c r="J204" s="55">
        <v>1468050.9</v>
      </c>
      <c r="K204" s="56">
        <f t="shared" si="18"/>
        <v>9507808.0999999996</v>
      </c>
      <c r="L204" s="57">
        <f t="shared" si="19"/>
        <v>5187.0202400436438</v>
      </c>
      <c r="M204" s="58">
        <v>8226771.7599999998</v>
      </c>
      <c r="N204" s="55">
        <v>1516730.51</v>
      </c>
      <c r="O204" s="59">
        <f t="shared" si="20"/>
        <v>9743502.2699999996</v>
      </c>
      <c r="P204" s="57">
        <f t="shared" si="21"/>
        <v>5768.7994493783299</v>
      </c>
      <c r="Q204" s="63">
        <v>8572668</v>
      </c>
      <c r="R204" s="64">
        <v>1561836</v>
      </c>
      <c r="S204" s="59">
        <f t="shared" si="22"/>
        <v>10134504</v>
      </c>
      <c r="T204" s="84">
        <f t="shared" si="23"/>
        <v>6007.4119739181979</v>
      </c>
    </row>
    <row r="205" spans="1:20" ht="15.6" x14ac:dyDescent="0.3">
      <c r="A205" s="19" t="s">
        <v>717</v>
      </c>
      <c r="B205" s="5" t="s">
        <v>200</v>
      </c>
      <c r="C205" s="5" t="s">
        <v>5</v>
      </c>
      <c r="D205" s="10" t="s">
        <v>200</v>
      </c>
      <c r="E205" s="6">
        <v>0.127</v>
      </c>
      <c r="F205" s="79">
        <v>2846</v>
      </c>
      <c r="G205" s="26">
        <v>2736</v>
      </c>
      <c r="H205" s="77">
        <v>2791</v>
      </c>
      <c r="I205" s="75">
        <v>9580895.2899999991</v>
      </c>
      <c r="J205" s="55">
        <v>1800786.29</v>
      </c>
      <c r="K205" s="56">
        <f t="shared" si="18"/>
        <v>11381681.579999998</v>
      </c>
      <c r="L205" s="57">
        <f t="shared" si="19"/>
        <v>3999.1853759662677</v>
      </c>
      <c r="M205" s="58">
        <v>9799636</v>
      </c>
      <c r="N205" s="55">
        <v>1874309.31</v>
      </c>
      <c r="O205" s="59">
        <f t="shared" si="20"/>
        <v>11673945.310000001</v>
      </c>
      <c r="P205" s="57">
        <f t="shared" si="21"/>
        <v>4266.7928764619883</v>
      </c>
      <c r="Q205" s="63">
        <v>10234670</v>
      </c>
      <c r="R205" s="64">
        <v>1952656</v>
      </c>
      <c r="S205" s="59">
        <f t="shared" si="22"/>
        <v>12187326</v>
      </c>
      <c r="T205" s="84">
        <f t="shared" si="23"/>
        <v>4366.6520960229309</v>
      </c>
    </row>
    <row r="206" spans="1:20" ht="15.6" x14ac:dyDescent="0.3">
      <c r="A206" s="19" t="s">
        <v>718</v>
      </c>
      <c r="B206" s="5" t="s">
        <v>201</v>
      </c>
      <c r="C206" s="5" t="s">
        <v>5</v>
      </c>
      <c r="D206" s="10" t="s">
        <v>201</v>
      </c>
      <c r="E206" s="6">
        <v>0.17</v>
      </c>
      <c r="F206" s="79">
        <v>3362</v>
      </c>
      <c r="G206" s="26">
        <v>3286</v>
      </c>
      <c r="H206" s="77">
        <v>3305</v>
      </c>
      <c r="I206" s="75">
        <v>9037531.6699999999</v>
      </c>
      <c r="J206" s="55">
        <v>2244805.4900000002</v>
      </c>
      <c r="K206" s="56">
        <f t="shared" si="18"/>
        <v>11282337.16</v>
      </c>
      <c r="L206" s="57">
        <f t="shared" si="19"/>
        <v>3355.8409161213563</v>
      </c>
      <c r="M206" s="58">
        <v>9247681.2699999996</v>
      </c>
      <c r="N206" s="55">
        <v>2321013.2599999998</v>
      </c>
      <c r="O206" s="59">
        <f t="shared" si="20"/>
        <v>11568694.529999999</v>
      </c>
      <c r="P206" s="57">
        <f t="shared" si="21"/>
        <v>3520.6008916615942</v>
      </c>
      <c r="Q206" s="63">
        <v>9916538</v>
      </c>
      <c r="R206" s="64">
        <v>2415696</v>
      </c>
      <c r="S206" s="59">
        <f t="shared" si="22"/>
        <v>12332234</v>
      </c>
      <c r="T206" s="84">
        <f t="shared" si="23"/>
        <v>3731.3869894099848</v>
      </c>
    </row>
    <row r="207" spans="1:20" ht="15.6" x14ac:dyDescent="0.3">
      <c r="A207" s="19" t="s">
        <v>719</v>
      </c>
      <c r="B207" s="5" t="s">
        <v>202</v>
      </c>
      <c r="C207" s="5" t="s">
        <v>5</v>
      </c>
      <c r="D207" s="10" t="s">
        <v>202</v>
      </c>
      <c r="E207" s="6">
        <v>0.2</v>
      </c>
      <c r="F207" s="79">
        <v>1261</v>
      </c>
      <c r="G207" s="26">
        <v>1172</v>
      </c>
      <c r="H207" s="77">
        <v>1107</v>
      </c>
      <c r="I207" s="75">
        <v>8585226.5800000001</v>
      </c>
      <c r="J207" s="55">
        <v>844389.15</v>
      </c>
      <c r="K207" s="56">
        <f t="shared" si="18"/>
        <v>9429615.7300000004</v>
      </c>
      <c r="L207" s="57">
        <f t="shared" si="19"/>
        <v>7477.8871768437748</v>
      </c>
      <c r="M207" s="58">
        <v>8745290.5899999999</v>
      </c>
      <c r="N207" s="55">
        <v>892095.42</v>
      </c>
      <c r="O207" s="59">
        <f t="shared" si="20"/>
        <v>9637386.0099999998</v>
      </c>
      <c r="P207" s="57">
        <f t="shared" si="21"/>
        <v>8223.0256058020477</v>
      </c>
      <c r="Q207" s="63">
        <v>8983307</v>
      </c>
      <c r="R207" s="64">
        <v>956406</v>
      </c>
      <c r="S207" s="59">
        <f t="shared" si="22"/>
        <v>9939713</v>
      </c>
      <c r="T207" s="84">
        <f t="shared" si="23"/>
        <v>8978.9638663053302</v>
      </c>
    </row>
    <row r="208" spans="1:20" ht="15.6" x14ac:dyDescent="0.3">
      <c r="A208" s="19" t="s">
        <v>720</v>
      </c>
      <c r="B208" s="5" t="s">
        <v>203</v>
      </c>
      <c r="C208" s="5" t="s">
        <v>5</v>
      </c>
      <c r="D208" s="10" t="s">
        <v>203</v>
      </c>
      <c r="E208" s="6">
        <v>0.16899999999999998</v>
      </c>
      <c r="F208" s="79">
        <v>443</v>
      </c>
      <c r="G208" s="26">
        <v>418</v>
      </c>
      <c r="H208" s="77">
        <v>402</v>
      </c>
      <c r="I208" s="75">
        <v>3092617.33</v>
      </c>
      <c r="J208" s="55">
        <v>426648.01</v>
      </c>
      <c r="K208" s="56">
        <f t="shared" si="18"/>
        <v>3519265.34</v>
      </c>
      <c r="L208" s="57">
        <f t="shared" si="19"/>
        <v>7944.1655530474036</v>
      </c>
      <c r="M208" s="58">
        <v>3120966.91</v>
      </c>
      <c r="N208" s="55">
        <v>437138.86</v>
      </c>
      <c r="O208" s="59">
        <f t="shared" si="20"/>
        <v>3558105.77</v>
      </c>
      <c r="P208" s="57">
        <f t="shared" si="21"/>
        <v>8512.2147607655497</v>
      </c>
      <c r="Q208" s="63">
        <v>3176645</v>
      </c>
      <c r="R208" s="64">
        <v>451405</v>
      </c>
      <c r="S208" s="59">
        <f t="shared" si="22"/>
        <v>3628050</v>
      </c>
      <c r="T208" s="84">
        <f t="shared" si="23"/>
        <v>9025</v>
      </c>
    </row>
    <row r="209" spans="1:20" ht="15.6" x14ac:dyDescent="0.3">
      <c r="A209" s="19" t="s">
        <v>721</v>
      </c>
      <c r="B209" s="5" t="s">
        <v>204</v>
      </c>
      <c r="C209" s="5" t="s">
        <v>5</v>
      </c>
      <c r="D209" s="10" t="s">
        <v>204</v>
      </c>
      <c r="E209" s="6">
        <v>0.35600000000000004</v>
      </c>
      <c r="F209" s="79">
        <v>1040</v>
      </c>
      <c r="G209" s="26">
        <v>983</v>
      </c>
      <c r="H209" s="77">
        <v>954</v>
      </c>
      <c r="I209" s="75">
        <v>8127190.5700000003</v>
      </c>
      <c r="J209" s="55">
        <v>1054069.27</v>
      </c>
      <c r="K209" s="56">
        <f t="shared" si="18"/>
        <v>9181259.8399999999</v>
      </c>
      <c r="L209" s="57">
        <f t="shared" si="19"/>
        <v>8828.1344615384605</v>
      </c>
      <c r="M209" s="58">
        <v>8245019.9000000004</v>
      </c>
      <c r="N209" s="55">
        <v>1103269.45</v>
      </c>
      <c r="O209" s="59">
        <f t="shared" si="20"/>
        <v>9348289.3499999996</v>
      </c>
      <c r="P209" s="57">
        <f t="shared" si="21"/>
        <v>9509.9586469989827</v>
      </c>
      <c r="Q209" s="63">
        <v>8793196</v>
      </c>
      <c r="R209" s="64">
        <v>1150324</v>
      </c>
      <c r="S209" s="59">
        <f t="shared" si="22"/>
        <v>9943520</v>
      </c>
      <c r="T209" s="84">
        <f t="shared" si="23"/>
        <v>10422.976939203354</v>
      </c>
    </row>
    <row r="210" spans="1:20" ht="15.6" x14ac:dyDescent="0.3">
      <c r="A210" s="19" t="s">
        <v>722</v>
      </c>
      <c r="B210" s="5" t="s">
        <v>205</v>
      </c>
      <c r="C210" s="5" t="s">
        <v>5</v>
      </c>
      <c r="D210" s="10" t="s">
        <v>205</v>
      </c>
      <c r="E210" s="6">
        <v>0.106</v>
      </c>
      <c r="F210" s="79">
        <v>729</v>
      </c>
      <c r="G210" s="26">
        <v>773</v>
      </c>
      <c r="H210" s="77">
        <v>776</v>
      </c>
      <c r="I210" s="75">
        <v>5476672.3300000001</v>
      </c>
      <c r="J210" s="55">
        <v>705567.96</v>
      </c>
      <c r="K210" s="56">
        <f t="shared" si="18"/>
        <v>6182240.29</v>
      </c>
      <c r="L210" s="57">
        <f t="shared" si="19"/>
        <v>8480.4393552812071</v>
      </c>
      <c r="M210" s="58">
        <v>5571308.6299999999</v>
      </c>
      <c r="N210" s="55">
        <v>732679.27</v>
      </c>
      <c r="O210" s="59">
        <f t="shared" si="20"/>
        <v>6303987.9000000004</v>
      </c>
      <c r="P210" s="57">
        <f t="shared" si="21"/>
        <v>8155.2236739974132</v>
      </c>
      <c r="Q210" s="63">
        <v>5556616</v>
      </c>
      <c r="R210" s="64">
        <v>769243</v>
      </c>
      <c r="S210" s="59">
        <f t="shared" si="22"/>
        <v>6325859</v>
      </c>
      <c r="T210" s="84">
        <f t="shared" si="23"/>
        <v>8151.8801546391751</v>
      </c>
    </row>
    <row r="211" spans="1:20" ht="15.6" x14ac:dyDescent="0.3">
      <c r="A211" s="19" t="s">
        <v>723</v>
      </c>
      <c r="B211" s="5" t="s">
        <v>206</v>
      </c>
      <c r="C211" s="5" t="s">
        <v>5</v>
      </c>
      <c r="D211" s="10" t="s">
        <v>206</v>
      </c>
      <c r="E211" s="6">
        <v>7.4999999999999997E-2</v>
      </c>
      <c r="F211" s="79">
        <v>719</v>
      </c>
      <c r="G211" s="26">
        <v>727</v>
      </c>
      <c r="H211" s="77">
        <v>709</v>
      </c>
      <c r="I211" s="75">
        <v>924493.43</v>
      </c>
      <c r="J211" s="55">
        <v>282310.89</v>
      </c>
      <c r="K211" s="56">
        <f t="shared" si="18"/>
        <v>1206804.32</v>
      </c>
      <c r="L211" s="57">
        <f t="shared" si="19"/>
        <v>1678.4482892906815</v>
      </c>
      <c r="M211" s="58">
        <v>930831.03</v>
      </c>
      <c r="N211" s="55">
        <v>291457.83</v>
      </c>
      <c r="O211" s="59">
        <f t="shared" si="20"/>
        <v>1222288.8600000001</v>
      </c>
      <c r="P211" s="57">
        <f t="shared" si="21"/>
        <v>1681.2776616231088</v>
      </c>
      <c r="Q211" s="63">
        <v>931485</v>
      </c>
      <c r="R211" s="64">
        <v>299974</v>
      </c>
      <c r="S211" s="59">
        <f t="shared" si="22"/>
        <v>1231459</v>
      </c>
      <c r="T211" s="84">
        <f t="shared" si="23"/>
        <v>1736.8956276445699</v>
      </c>
    </row>
    <row r="212" spans="1:20" ht="15.6" x14ac:dyDescent="0.3">
      <c r="A212" s="19" t="s">
        <v>724</v>
      </c>
      <c r="B212" s="5" t="s">
        <v>207</v>
      </c>
      <c r="C212" s="5" t="s">
        <v>5</v>
      </c>
      <c r="D212" s="10" t="s">
        <v>207</v>
      </c>
      <c r="E212" s="6">
        <v>0.14499999999999999</v>
      </c>
      <c r="F212" s="79">
        <v>2321</v>
      </c>
      <c r="G212" s="26">
        <v>2182</v>
      </c>
      <c r="H212" s="77">
        <v>2175</v>
      </c>
      <c r="I212" s="75">
        <v>13112562.5</v>
      </c>
      <c r="J212" s="55">
        <v>1799921.43</v>
      </c>
      <c r="K212" s="56">
        <f t="shared" si="18"/>
        <v>14912483.93</v>
      </c>
      <c r="L212" s="57">
        <f t="shared" si="19"/>
        <v>6425.0253899181389</v>
      </c>
      <c r="M212" s="58">
        <v>13269479.189999999</v>
      </c>
      <c r="N212" s="55">
        <v>1852322.85</v>
      </c>
      <c r="O212" s="59">
        <f t="shared" si="20"/>
        <v>15121802.039999999</v>
      </c>
      <c r="P212" s="57">
        <f t="shared" si="21"/>
        <v>6930.2484142988078</v>
      </c>
      <c r="Q212" s="63">
        <v>13640838</v>
      </c>
      <c r="R212" s="64">
        <v>1902547</v>
      </c>
      <c r="S212" s="59">
        <f t="shared" si="22"/>
        <v>15543385</v>
      </c>
      <c r="T212" s="84">
        <f t="shared" si="23"/>
        <v>7146.3839080459766</v>
      </c>
    </row>
    <row r="213" spans="1:20" ht="15.6" x14ac:dyDescent="0.3">
      <c r="A213" s="19" t="s">
        <v>725</v>
      </c>
      <c r="B213" s="5" t="s">
        <v>208</v>
      </c>
      <c r="C213" s="5" t="s">
        <v>5</v>
      </c>
      <c r="D213" s="10" t="s">
        <v>208</v>
      </c>
      <c r="E213" s="6">
        <v>9.3000000000000013E-2</v>
      </c>
      <c r="F213" s="79">
        <v>2096</v>
      </c>
      <c r="G213" s="26">
        <v>1843</v>
      </c>
      <c r="H213" s="77">
        <v>1843</v>
      </c>
      <c r="I213" s="75">
        <v>3636416.88</v>
      </c>
      <c r="J213" s="55">
        <v>900037.51</v>
      </c>
      <c r="K213" s="56">
        <f t="shared" si="18"/>
        <v>4536454.3899999997</v>
      </c>
      <c r="L213" s="57">
        <f t="shared" si="19"/>
        <v>2164.3389265267174</v>
      </c>
      <c r="M213" s="58">
        <v>3851958.66</v>
      </c>
      <c r="N213" s="55">
        <v>951375.92</v>
      </c>
      <c r="O213" s="59">
        <f t="shared" si="20"/>
        <v>4803334.58</v>
      </c>
      <c r="P213" s="57">
        <f t="shared" si="21"/>
        <v>2606.2585892566467</v>
      </c>
      <c r="Q213" s="63">
        <v>3888751</v>
      </c>
      <c r="R213" s="64">
        <v>1044518</v>
      </c>
      <c r="S213" s="59">
        <f t="shared" si="22"/>
        <v>4933269</v>
      </c>
      <c r="T213" s="84">
        <f t="shared" si="23"/>
        <v>2676.7601736299512</v>
      </c>
    </row>
    <row r="214" spans="1:20" ht="15.6" x14ac:dyDescent="0.3">
      <c r="A214" s="19" t="s">
        <v>726</v>
      </c>
      <c r="B214" s="5" t="s">
        <v>209</v>
      </c>
      <c r="C214" s="5" t="s">
        <v>5</v>
      </c>
      <c r="D214" s="10" t="s">
        <v>209</v>
      </c>
      <c r="E214" s="6">
        <v>0.157</v>
      </c>
      <c r="F214" s="79">
        <v>582</v>
      </c>
      <c r="G214" s="26">
        <v>559</v>
      </c>
      <c r="H214" s="77">
        <v>552</v>
      </c>
      <c r="I214" s="75">
        <v>5129929.9000000004</v>
      </c>
      <c r="J214" s="55">
        <v>492588.97</v>
      </c>
      <c r="K214" s="56">
        <f t="shared" si="18"/>
        <v>5622518.8700000001</v>
      </c>
      <c r="L214" s="57">
        <f t="shared" si="19"/>
        <v>9660.6853436426118</v>
      </c>
      <c r="M214" s="58">
        <v>5169825.0999999996</v>
      </c>
      <c r="N214" s="55">
        <v>516121.99</v>
      </c>
      <c r="O214" s="59">
        <f t="shared" si="20"/>
        <v>5685947.0899999999</v>
      </c>
      <c r="P214" s="57">
        <f t="shared" si="21"/>
        <v>10171.640590339892</v>
      </c>
      <c r="Q214" s="63">
        <v>5210879</v>
      </c>
      <c r="R214" s="64">
        <v>532460</v>
      </c>
      <c r="S214" s="59">
        <f t="shared" si="22"/>
        <v>5743339</v>
      </c>
      <c r="T214" s="84">
        <f t="shared" si="23"/>
        <v>10404.59963768116</v>
      </c>
    </row>
    <row r="215" spans="1:20" ht="15.6" x14ac:dyDescent="0.3">
      <c r="A215" s="19" t="s">
        <v>727</v>
      </c>
      <c r="B215" s="5" t="s">
        <v>210</v>
      </c>
      <c r="C215" s="5" t="s">
        <v>5</v>
      </c>
      <c r="D215" s="10" t="s">
        <v>210</v>
      </c>
      <c r="E215" s="6">
        <v>0.14499999999999999</v>
      </c>
      <c r="F215" s="79">
        <v>2720</v>
      </c>
      <c r="G215" s="26">
        <v>2400</v>
      </c>
      <c r="H215" s="77">
        <v>2330</v>
      </c>
      <c r="I215" s="75">
        <v>10356959.24</v>
      </c>
      <c r="J215" s="55">
        <v>1735472.49</v>
      </c>
      <c r="K215" s="56">
        <f t="shared" si="18"/>
        <v>12092431.73</v>
      </c>
      <c r="L215" s="57">
        <f t="shared" si="19"/>
        <v>4445.7469595588236</v>
      </c>
      <c r="M215" s="58">
        <v>10527280.59</v>
      </c>
      <c r="N215" s="55">
        <v>1774036.73</v>
      </c>
      <c r="O215" s="59">
        <f t="shared" si="20"/>
        <v>12301317.32</v>
      </c>
      <c r="P215" s="57">
        <f t="shared" si="21"/>
        <v>5125.5488833333338</v>
      </c>
      <c r="Q215" s="63">
        <v>10733148</v>
      </c>
      <c r="R215" s="64">
        <v>1815158</v>
      </c>
      <c r="S215" s="59">
        <f t="shared" si="22"/>
        <v>12548306</v>
      </c>
      <c r="T215" s="84">
        <f t="shared" si="23"/>
        <v>5385.5390557939918</v>
      </c>
    </row>
    <row r="216" spans="1:20" ht="15.6" x14ac:dyDescent="0.3">
      <c r="A216" s="19" t="s">
        <v>728</v>
      </c>
      <c r="B216" s="5" t="s">
        <v>211</v>
      </c>
      <c r="C216" s="5" t="s">
        <v>5</v>
      </c>
      <c r="D216" s="10" t="s">
        <v>211</v>
      </c>
      <c r="E216" s="6">
        <v>0.157</v>
      </c>
      <c r="F216" s="79">
        <v>731</v>
      </c>
      <c r="G216" s="26">
        <v>726</v>
      </c>
      <c r="H216" s="77">
        <v>712</v>
      </c>
      <c r="I216" s="75">
        <v>5057142.88</v>
      </c>
      <c r="J216" s="55">
        <v>521772.46</v>
      </c>
      <c r="K216" s="56">
        <f t="shared" si="18"/>
        <v>5578915.3399999999</v>
      </c>
      <c r="L216" s="57">
        <f t="shared" si="19"/>
        <v>7631.8951299589598</v>
      </c>
      <c r="M216" s="58">
        <v>5124381.05</v>
      </c>
      <c r="N216" s="55">
        <v>545136</v>
      </c>
      <c r="O216" s="59">
        <f t="shared" si="20"/>
        <v>5669517.0499999998</v>
      </c>
      <c r="P216" s="57">
        <f t="shared" si="21"/>
        <v>7809.2521349862254</v>
      </c>
      <c r="Q216" s="63">
        <v>5194492</v>
      </c>
      <c r="R216" s="64">
        <v>565162</v>
      </c>
      <c r="S216" s="59">
        <f t="shared" si="22"/>
        <v>5759654</v>
      </c>
      <c r="T216" s="84">
        <f t="shared" si="23"/>
        <v>8089.401685393258</v>
      </c>
    </row>
    <row r="217" spans="1:20" ht="15.6" x14ac:dyDescent="0.3">
      <c r="A217" s="19" t="s">
        <v>729</v>
      </c>
      <c r="B217" s="5" t="s">
        <v>212</v>
      </c>
      <c r="C217" s="5" t="s">
        <v>5</v>
      </c>
      <c r="D217" s="10" t="s">
        <v>212</v>
      </c>
      <c r="E217" s="6">
        <v>0.19699999999999998</v>
      </c>
      <c r="F217" s="79">
        <v>1096</v>
      </c>
      <c r="G217" s="26">
        <v>1068</v>
      </c>
      <c r="H217" s="77">
        <v>1005</v>
      </c>
      <c r="I217" s="75">
        <v>8340124.8399999999</v>
      </c>
      <c r="J217" s="55">
        <v>863918.55</v>
      </c>
      <c r="K217" s="56">
        <f t="shared" si="18"/>
        <v>9204043.3900000006</v>
      </c>
      <c r="L217" s="57">
        <f t="shared" si="19"/>
        <v>8397.8498083941613</v>
      </c>
      <c r="M217" s="58">
        <v>8475446.0700000003</v>
      </c>
      <c r="N217" s="55">
        <v>896526.58</v>
      </c>
      <c r="O217" s="59">
        <f t="shared" si="20"/>
        <v>9371972.6500000004</v>
      </c>
      <c r="P217" s="57">
        <f t="shared" si="21"/>
        <v>8775.2552902621719</v>
      </c>
      <c r="Q217" s="63">
        <v>8760229</v>
      </c>
      <c r="R217" s="64">
        <v>926776</v>
      </c>
      <c r="S217" s="59">
        <f t="shared" si="22"/>
        <v>9687005</v>
      </c>
      <c r="T217" s="84">
        <f t="shared" si="23"/>
        <v>9638.8109452736317</v>
      </c>
    </row>
    <row r="218" spans="1:20" ht="15.6" x14ac:dyDescent="0.3">
      <c r="A218" s="19" t="s">
        <v>731</v>
      </c>
      <c r="B218" s="5" t="s">
        <v>214</v>
      </c>
      <c r="C218" s="5" t="s">
        <v>5</v>
      </c>
      <c r="D218" s="10" t="s">
        <v>214</v>
      </c>
      <c r="E218" s="6">
        <v>6.3E-2</v>
      </c>
      <c r="F218" s="79">
        <v>4145</v>
      </c>
      <c r="G218" s="26">
        <v>4012</v>
      </c>
      <c r="H218" s="77">
        <v>3959</v>
      </c>
      <c r="I218" s="75">
        <v>5798013.2599999998</v>
      </c>
      <c r="J218" s="55">
        <v>1705700.06</v>
      </c>
      <c r="K218" s="56">
        <f t="shared" si="18"/>
        <v>7503713.3200000003</v>
      </c>
      <c r="L218" s="57">
        <f t="shared" si="19"/>
        <v>1810.3047816646563</v>
      </c>
      <c r="M218" s="58">
        <v>5949341.8399999999</v>
      </c>
      <c r="N218" s="55">
        <v>1772249.41</v>
      </c>
      <c r="O218" s="59">
        <f t="shared" si="20"/>
        <v>7721591.25</v>
      </c>
      <c r="P218" s="57">
        <f t="shared" si="21"/>
        <v>1924.6239406779662</v>
      </c>
      <c r="Q218" s="63">
        <v>6362444</v>
      </c>
      <c r="R218" s="64">
        <v>1831864</v>
      </c>
      <c r="S218" s="59">
        <f t="shared" si="22"/>
        <v>8194308</v>
      </c>
      <c r="T218" s="84">
        <f t="shared" si="23"/>
        <v>2069.7923718110633</v>
      </c>
    </row>
    <row r="219" spans="1:20" ht="15.6" x14ac:dyDescent="0.3">
      <c r="A219" s="19" t="s">
        <v>734</v>
      </c>
      <c r="B219" s="5" t="s">
        <v>217</v>
      </c>
      <c r="C219" s="5" t="s">
        <v>5</v>
      </c>
      <c r="D219" s="10" t="s">
        <v>217</v>
      </c>
      <c r="E219" s="6">
        <v>0.12300000000000001</v>
      </c>
      <c r="F219" s="79">
        <v>934</v>
      </c>
      <c r="G219" s="26">
        <v>883</v>
      </c>
      <c r="H219" s="77">
        <v>881</v>
      </c>
      <c r="I219" s="75">
        <v>4989567.21</v>
      </c>
      <c r="J219" s="55">
        <v>771055.4</v>
      </c>
      <c r="K219" s="56">
        <f t="shared" si="18"/>
        <v>5760622.6100000003</v>
      </c>
      <c r="L219" s="57">
        <f t="shared" si="19"/>
        <v>6167.6901605995718</v>
      </c>
      <c r="M219" s="58">
        <v>5045549.88</v>
      </c>
      <c r="N219" s="55">
        <v>798419.43</v>
      </c>
      <c r="O219" s="59">
        <f t="shared" si="20"/>
        <v>5843969.3099999996</v>
      </c>
      <c r="P219" s="57">
        <f t="shared" si="21"/>
        <v>6618.3117893544731</v>
      </c>
      <c r="Q219" s="63">
        <v>5143770</v>
      </c>
      <c r="R219" s="64">
        <v>822890</v>
      </c>
      <c r="S219" s="59">
        <f t="shared" si="22"/>
        <v>5966660</v>
      </c>
      <c r="T219" s="84">
        <f t="shared" si="23"/>
        <v>6772.5993189557321</v>
      </c>
    </row>
    <row r="220" spans="1:20" ht="15.6" x14ac:dyDescent="0.3">
      <c r="A220" s="19" t="s">
        <v>732</v>
      </c>
      <c r="B220" s="5" t="s">
        <v>215</v>
      </c>
      <c r="C220" s="5" t="s">
        <v>5</v>
      </c>
      <c r="D220" s="10" t="s">
        <v>215</v>
      </c>
      <c r="E220" s="6">
        <v>0.188</v>
      </c>
      <c r="F220" s="79">
        <v>3846</v>
      </c>
      <c r="G220" s="26">
        <v>3705</v>
      </c>
      <c r="H220" s="77">
        <v>3622</v>
      </c>
      <c r="I220" s="75">
        <v>7015576.3200000003</v>
      </c>
      <c r="J220" s="55">
        <v>3383929.93</v>
      </c>
      <c r="K220" s="56">
        <f t="shared" si="18"/>
        <v>10399506.25</v>
      </c>
      <c r="L220" s="57">
        <f t="shared" si="19"/>
        <v>2703.9797841913678</v>
      </c>
      <c r="M220" s="58">
        <v>7126979.1900000004</v>
      </c>
      <c r="N220" s="55">
        <v>3485441.27</v>
      </c>
      <c r="O220" s="59">
        <f t="shared" si="20"/>
        <v>10612420.460000001</v>
      </c>
      <c r="P220" s="57">
        <f t="shared" si="21"/>
        <v>2864.3510013495279</v>
      </c>
      <c r="Q220" s="63">
        <v>7250168</v>
      </c>
      <c r="R220" s="64">
        <v>3618901</v>
      </c>
      <c r="S220" s="59">
        <f t="shared" si="22"/>
        <v>10869069</v>
      </c>
      <c r="T220" s="84">
        <f t="shared" si="23"/>
        <v>3000.8473219215903</v>
      </c>
    </row>
    <row r="221" spans="1:20" ht="15.6" x14ac:dyDescent="0.3">
      <c r="A221" s="19" t="s">
        <v>733</v>
      </c>
      <c r="B221" s="5" t="s">
        <v>216</v>
      </c>
      <c r="C221" s="5" t="s">
        <v>5</v>
      </c>
      <c r="D221" s="10" t="s">
        <v>216</v>
      </c>
      <c r="E221" s="6">
        <v>8.6999999999999994E-2</v>
      </c>
      <c r="F221" s="79">
        <v>1908</v>
      </c>
      <c r="G221" s="26">
        <v>1907</v>
      </c>
      <c r="H221" s="77">
        <v>1886</v>
      </c>
      <c r="I221" s="75">
        <v>20553394.02</v>
      </c>
      <c r="J221" s="55">
        <v>1478661.63</v>
      </c>
      <c r="K221" s="56">
        <f t="shared" si="18"/>
        <v>22032055.649999999</v>
      </c>
      <c r="L221" s="57">
        <f t="shared" si="19"/>
        <v>11547.19897798742</v>
      </c>
      <c r="M221" s="58">
        <v>20955590.550000001</v>
      </c>
      <c r="N221" s="55">
        <v>1510905.57</v>
      </c>
      <c r="O221" s="59">
        <f t="shared" si="20"/>
        <v>22466496.120000001</v>
      </c>
      <c r="P221" s="57">
        <f t="shared" si="21"/>
        <v>11781.067708442581</v>
      </c>
      <c r="Q221" s="63">
        <v>21438431</v>
      </c>
      <c r="R221" s="64">
        <v>1584193</v>
      </c>
      <c r="S221" s="59">
        <f t="shared" si="22"/>
        <v>23022624</v>
      </c>
      <c r="T221" s="84">
        <f t="shared" si="23"/>
        <v>12207.117709437964</v>
      </c>
    </row>
    <row r="222" spans="1:20" ht="15.6" x14ac:dyDescent="0.3">
      <c r="A222" s="19" t="s">
        <v>735</v>
      </c>
      <c r="B222" s="5" t="s">
        <v>218</v>
      </c>
      <c r="C222" s="5" t="s">
        <v>5</v>
      </c>
      <c r="D222" s="10" t="s">
        <v>218</v>
      </c>
      <c r="E222" s="6">
        <v>0.14599999999999999</v>
      </c>
      <c r="F222" s="79">
        <v>3634</v>
      </c>
      <c r="G222" s="26">
        <v>3461</v>
      </c>
      <c r="H222" s="77">
        <v>3405</v>
      </c>
      <c r="I222" s="75">
        <v>15973677.25</v>
      </c>
      <c r="J222" s="55">
        <v>2610161.13</v>
      </c>
      <c r="K222" s="56">
        <f t="shared" si="18"/>
        <v>18583838.379999999</v>
      </c>
      <c r="L222" s="57">
        <f t="shared" si="19"/>
        <v>5113.8795762245454</v>
      </c>
      <c r="M222" s="58">
        <v>16213830.5</v>
      </c>
      <c r="N222" s="55">
        <v>2691833.27</v>
      </c>
      <c r="O222" s="59">
        <f t="shared" si="20"/>
        <v>18905663.77</v>
      </c>
      <c r="P222" s="57">
        <f t="shared" si="21"/>
        <v>5462.4859202542621</v>
      </c>
      <c r="Q222" s="63">
        <v>16440426</v>
      </c>
      <c r="R222" s="64">
        <v>2799256</v>
      </c>
      <c r="S222" s="59">
        <f t="shared" si="22"/>
        <v>19239682</v>
      </c>
      <c r="T222" s="84">
        <f t="shared" si="23"/>
        <v>5650.4205580029366</v>
      </c>
    </row>
    <row r="223" spans="1:20" ht="15.6" x14ac:dyDescent="0.3">
      <c r="A223" s="19" t="s">
        <v>736</v>
      </c>
      <c r="B223" s="5" t="s">
        <v>219</v>
      </c>
      <c r="C223" s="5" t="s">
        <v>5</v>
      </c>
      <c r="D223" s="10" t="s">
        <v>219</v>
      </c>
      <c r="E223" s="6">
        <v>0.105</v>
      </c>
      <c r="F223" s="79">
        <v>1339</v>
      </c>
      <c r="G223" s="26">
        <v>1345</v>
      </c>
      <c r="H223" s="77">
        <v>1374</v>
      </c>
      <c r="I223" s="75">
        <v>3415720.84</v>
      </c>
      <c r="J223" s="55">
        <v>919996.13</v>
      </c>
      <c r="K223" s="56">
        <f t="shared" si="18"/>
        <v>4335716.97</v>
      </c>
      <c r="L223" s="57">
        <f t="shared" si="19"/>
        <v>3238.0261165048541</v>
      </c>
      <c r="M223" s="58">
        <v>3527510.36</v>
      </c>
      <c r="N223" s="55">
        <v>944793.83</v>
      </c>
      <c r="O223" s="59">
        <f t="shared" si="20"/>
        <v>4472304.1899999995</v>
      </c>
      <c r="P223" s="57">
        <f t="shared" si="21"/>
        <v>3325.133226765799</v>
      </c>
      <c r="Q223" s="63">
        <v>3624771</v>
      </c>
      <c r="R223" s="64">
        <v>970917</v>
      </c>
      <c r="S223" s="59">
        <f t="shared" si="22"/>
        <v>4595688</v>
      </c>
      <c r="T223" s="84">
        <f t="shared" si="23"/>
        <v>3344.7510917030568</v>
      </c>
    </row>
    <row r="224" spans="1:20" ht="15.6" x14ac:dyDescent="0.3">
      <c r="A224" s="19" t="s">
        <v>737</v>
      </c>
      <c r="B224" s="5" t="s">
        <v>220</v>
      </c>
      <c r="C224" s="5" t="s">
        <v>5</v>
      </c>
      <c r="D224" s="10" t="s">
        <v>220</v>
      </c>
      <c r="E224" s="6">
        <v>0.1</v>
      </c>
      <c r="F224" s="79">
        <v>970</v>
      </c>
      <c r="G224" s="26">
        <v>966</v>
      </c>
      <c r="H224" s="77">
        <v>965</v>
      </c>
      <c r="I224" s="75">
        <v>5694477.8899999997</v>
      </c>
      <c r="J224" s="55">
        <v>881812.44</v>
      </c>
      <c r="K224" s="56">
        <f t="shared" si="18"/>
        <v>6576290.3300000001</v>
      </c>
      <c r="L224" s="57">
        <f t="shared" si="19"/>
        <v>6779.6807525773193</v>
      </c>
      <c r="M224" s="58">
        <v>5756207.7000000002</v>
      </c>
      <c r="N224" s="55">
        <v>904583.59</v>
      </c>
      <c r="O224" s="59">
        <f t="shared" si="20"/>
        <v>6660791.29</v>
      </c>
      <c r="P224" s="57">
        <f t="shared" si="21"/>
        <v>6895.2290786749481</v>
      </c>
      <c r="Q224" s="63">
        <v>5881428</v>
      </c>
      <c r="R224" s="64">
        <v>935971</v>
      </c>
      <c r="S224" s="59">
        <f t="shared" si="22"/>
        <v>6817399</v>
      </c>
      <c r="T224" s="84">
        <f t="shared" si="23"/>
        <v>7064.6621761658034</v>
      </c>
    </row>
    <row r="225" spans="1:20" ht="15.6" x14ac:dyDescent="0.3">
      <c r="A225" s="19" t="s">
        <v>739</v>
      </c>
      <c r="B225" s="5" t="s">
        <v>221</v>
      </c>
      <c r="C225" s="5" t="s">
        <v>5</v>
      </c>
      <c r="D225" s="10" t="s">
        <v>221</v>
      </c>
      <c r="E225" s="6">
        <v>0.1</v>
      </c>
      <c r="F225" s="79">
        <v>1752</v>
      </c>
      <c r="G225" s="26">
        <v>1662</v>
      </c>
      <c r="H225" s="77">
        <v>1625</v>
      </c>
      <c r="I225" s="75">
        <v>6911126.8700000001</v>
      </c>
      <c r="J225" s="55">
        <v>1192132.96</v>
      </c>
      <c r="K225" s="56">
        <f t="shared" si="18"/>
        <v>8103259.8300000001</v>
      </c>
      <c r="L225" s="57">
        <f t="shared" si="19"/>
        <v>4625.1483047945203</v>
      </c>
      <c r="M225" s="58">
        <v>6918593.5800000001</v>
      </c>
      <c r="N225" s="55">
        <v>1219275.33</v>
      </c>
      <c r="O225" s="59">
        <f t="shared" si="20"/>
        <v>8137868.9100000001</v>
      </c>
      <c r="P225" s="57">
        <f t="shared" si="21"/>
        <v>4896.4313537906137</v>
      </c>
      <c r="Q225" s="63">
        <v>7018959</v>
      </c>
      <c r="R225" s="64">
        <v>1256496</v>
      </c>
      <c r="S225" s="59">
        <f t="shared" si="22"/>
        <v>8275455</v>
      </c>
      <c r="T225" s="84">
        <f t="shared" si="23"/>
        <v>5092.5876923076921</v>
      </c>
    </row>
    <row r="226" spans="1:20" ht="15.6" x14ac:dyDescent="0.3">
      <c r="A226" s="19" t="s">
        <v>738</v>
      </c>
      <c r="B226" s="5" t="s">
        <v>222</v>
      </c>
      <c r="C226" s="5" t="s">
        <v>5</v>
      </c>
      <c r="D226" s="10" t="s">
        <v>222</v>
      </c>
      <c r="E226" s="6">
        <v>0.10199999999999999</v>
      </c>
      <c r="F226" s="79">
        <v>1449</v>
      </c>
      <c r="G226" s="26">
        <v>1362</v>
      </c>
      <c r="H226" s="77">
        <v>1346</v>
      </c>
      <c r="I226" s="75">
        <v>5466522.3499999996</v>
      </c>
      <c r="J226" s="55">
        <v>916061.77</v>
      </c>
      <c r="K226" s="56">
        <f t="shared" si="18"/>
        <v>6382584.1199999992</v>
      </c>
      <c r="L226" s="57">
        <f t="shared" si="19"/>
        <v>4404.819958592132</v>
      </c>
      <c r="M226" s="58">
        <v>5541966.5599999996</v>
      </c>
      <c r="N226" s="55">
        <v>967515.76</v>
      </c>
      <c r="O226" s="59">
        <f t="shared" si="20"/>
        <v>6509482.3199999994</v>
      </c>
      <c r="P226" s="57">
        <f t="shared" si="21"/>
        <v>4779.3555947136556</v>
      </c>
      <c r="Q226" s="63">
        <v>5597928</v>
      </c>
      <c r="R226" s="64">
        <v>1008490</v>
      </c>
      <c r="S226" s="59">
        <f t="shared" si="22"/>
        <v>6606418</v>
      </c>
      <c r="T226" s="84">
        <f t="shared" si="23"/>
        <v>4908.1857355126303</v>
      </c>
    </row>
    <row r="227" spans="1:20" ht="15.6" x14ac:dyDescent="0.3">
      <c r="A227" s="19" t="s">
        <v>740</v>
      </c>
      <c r="B227" s="5" t="s">
        <v>223</v>
      </c>
      <c r="C227" s="5" t="s">
        <v>5</v>
      </c>
      <c r="D227" s="10" t="s">
        <v>223</v>
      </c>
      <c r="E227" s="6">
        <v>0.16500000000000001</v>
      </c>
      <c r="F227" s="79">
        <v>951</v>
      </c>
      <c r="G227" s="26">
        <v>902</v>
      </c>
      <c r="H227" s="77">
        <v>871</v>
      </c>
      <c r="I227" s="75">
        <v>6725724.04</v>
      </c>
      <c r="J227" s="55">
        <v>762379.9</v>
      </c>
      <c r="K227" s="56">
        <f t="shared" si="18"/>
        <v>7488103.9400000004</v>
      </c>
      <c r="L227" s="57">
        <f t="shared" si="19"/>
        <v>7873.9263301787596</v>
      </c>
      <c r="M227" s="58">
        <v>6762486.5300000003</v>
      </c>
      <c r="N227" s="55">
        <v>785108.21</v>
      </c>
      <c r="O227" s="59">
        <f t="shared" si="20"/>
        <v>7547594.7400000002</v>
      </c>
      <c r="P227" s="57">
        <f t="shared" si="21"/>
        <v>8367.6216629711762</v>
      </c>
      <c r="Q227" s="63">
        <v>6781914</v>
      </c>
      <c r="R227" s="64">
        <v>796463</v>
      </c>
      <c r="S227" s="59">
        <f t="shared" si="22"/>
        <v>7578377</v>
      </c>
      <c r="T227" s="84">
        <f t="shared" si="23"/>
        <v>8700.7772675086107</v>
      </c>
    </row>
    <row r="228" spans="1:20" ht="15.6" x14ac:dyDescent="0.3">
      <c r="A228" s="19" t="s">
        <v>741</v>
      </c>
      <c r="B228" s="5" t="s">
        <v>224</v>
      </c>
      <c r="C228" s="5" t="s">
        <v>5</v>
      </c>
      <c r="D228" s="10" t="s">
        <v>224</v>
      </c>
      <c r="E228" s="6">
        <v>8.8000000000000009E-2</v>
      </c>
      <c r="F228" s="79">
        <v>3048</v>
      </c>
      <c r="G228" s="26">
        <v>2828</v>
      </c>
      <c r="H228" s="77">
        <v>2841</v>
      </c>
      <c r="I228" s="75">
        <v>4288029.9800000004</v>
      </c>
      <c r="J228" s="55">
        <v>1437001.54</v>
      </c>
      <c r="K228" s="56">
        <f t="shared" si="18"/>
        <v>5725031.5200000005</v>
      </c>
      <c r="L228" s="57">
        <f t="shared" si="19"/>
        <v>1878.2911811023623</v>
      </c>
      <c r="M228" s="58">
        <v>4492115.88</v>
      </c>
      <c r="N228" s="55">
        <v>1473212.51</v>
      </c>
      <c r="O228" s="59">
        <f t="shared" si="20"/>
        <v>5965328.3899999997</v>
      </c>
      <c r="P228" s="57">
        <f t="shared" si="21"/>
        <v>2109.380618811881</v>
      </c>
      <c r="Q228" s="63">
        <v>4576657</v>
      </c>
      <c r="R228" s="64">
        <v>1534475</v>
      </c>
      <c r="S228" s="59">
        <f t="shared" si="22"/>
        <v>6111132</v>
      </c>
      <c r="T228" s="84">
        <f t="shared" si="23"/>
        <v>2151.0496304118269</v>
      </c>
    </row>
    <row r="229" spans="1:20" ht="15.6" x14ac:dyDescent="0.3">
      <c r="A229" s="19" t="s">
        <v>742</v>
      </c>
      <c r="B229" s="5" t="s">
        <v>225</v>
      </c>
      <c r="C229" s="5" t="s">
        <v>5</v>
      </c>
      <c r="D229" s="10" t="s">
        <v>225</v>
      </c>
      <c r="E229" s="6">
        <v>0.26200000000000001</v>
      </c>
      <c r="F229" s="79">
        <v>11080</v>
      </c>
      <c r="G229" s="26">
        <v>10384</v>
      </c>
      <c r="H229" s="77">
        <v>10189</v>
      </c>
      <c r="I229" s="75">
        <v>62625936.960000001</v>
      </c>
      <c r="J229" s="55">
        <v>9716318.3800000008</v>
      </c>
      <c r="K229" s="56">
        <f t="shared" si="18"/>
        <v>72342255.340000004</v>
      </c>
      <c r="L229" s="57">
        <f t="shared" si="19"/>
        <v>6529.0844169675092</v>
      </c>
      <c r="M229" s="58">
        <v>63752277.630000003</v>
      </c>
      <c r="N229" s="55">
        <v>10261999.74</v>
      </c>
      <c r="O229" s="59">
        <f t="shared" si="20"/>
        <v>74014277.370000005</v>
      </c>
      <c r="P229" s="57">
        <f t="shared" si="21"/>
        <v>7127.723167372882</v>
      </c>
      <c r="Q229" s="63">
        <v>67085232</v>
      </c>
      <c r="R229" s="64">
        <v>10626347</v>
      </c>
      <c r="S229" s="59">
        <f t="shared" si="22"/>
        <v>77711579</v>
      </c>
      <c r="T229" s="84">
        <f t="shared" si="23"/>
        <v>7627.0074590244385</v>
      </c>
    </row>
    <row r="230" spans="1:20" ht="15.6" x14ac:dyDescent="0.3">
      <c r="A230" s="19" t="s">
        <v>714</v>
      </c>
      <c r="B230" s="5" t="s">
        <v>197</v>
      </c>
      <c r="C230" s="5" t="s">
        <v>5</v>
      </c>
      <c r="D230" s="10" t="s">
        <v>197</v>
      </c>
      <c r="E230" s="6">
        <v>0.187</v>
      </c>
      <c r="F230" s="79">
        <v>847</v>
      </c>
      <c r="G230" s="26">
        <v>816</v>
      </c>
      <c r="H230" s="77">
        <v>807</v>
      </c>
      <c r="I230" s="75">
        <v>5601526</v>
      </c>
      <c r="J230" s="55">
        <v>634822.07999999996</v>
      </c>
      <c r="K230" s="56">
        <f t="shared" si="18"/>
        <v>6236348.0800000001</v>
      </c>
      <c r="L230" s="57">
        <f t="shared" si="19"/>
        <v>7362.8666824085003</v>
      </c>
      <c r="M230" s="58">
        <v>5719824.8399999999</v>
      </c>
      <c r="N230" s="55">
        <v>667209.48</v>
      </c>
      <c r="O230" s="59">
        <f t="shared" si="20"/>
        <v>6387034.3200000003</v>
      </c>
      <c r="P230" s="57">
        <f t="shared" si="21"/>
        <v>7827.2479411764707</v>
      </c>
      <c r="Q230" s="63">
        <v>5888760</v>
      </c>
      <c r="R230" s="64">
        <v>695684</v>
      </c>
      <c r="S230" s="59">
        <f t="shared" si="22"/>
        <v>6584444</v>
      </c>
      <c r="T230" s="84">
        <f t="shared" si="23"/>
        <v>8159.1623296158614</v>
      </c>
    </row>
    <row r="231" spans="1:20" ht="15.6" x14ac:dyDescent="0.3">
      <c r="A231" s="19" t="s">
        <v>743</v>
      </c>
      <c r="B231" s="5" t="s">
        <v>226</v>
      </c>
      <c r="C231" s="5" t="s">
        <v>5</v>
      </c>
      <c r="D231" s="10" t="s">
        <v>226</v>
      </c>
      <c r="E231" s="6">
        <v>0.22600000000000001</v>
      </c>
      <c r="F231" s="79">
        <v>2928</v>
      </c>
      <c r="G231" s="26">
        <v>2743</v>
      </c>
      <c r="H231" s="77">
        <v>2781</v>
      </c>
      <c r="I231" s="75">
        <v>7592420.8099999996</v>
      </c>
      <c r="J231" s="55">
        <v>2328669.54</v>
      </c>
      <c r="K231" s="56">
        <f t="shared" si="18"/>
        <v>9921090.3499999996</v>
      </c>
      <c r="L231" s="57">
        <f t="shared" si="19"/>
        <v>3388.3505293715848</v>
      </c>
      <c r="M231" s="58">
        <v>7586739.4900000002</v>
      </c>
      <c r="N231" s="55">
        <v>2414511.4900000002</v>
      </c>
      <c r="O231" s="59">
        <f t="shared" si="20"/>
        <v>10001250.98</v>
      </c>
      <c r="P231" s="57">
        <f t="shared" si="21"/>
        <v>3646.0995187750641</v>
      </c>
      <c r="Q231" s="63">
        <v>7631737</v>
      </c>
      <c r="R231" s="64">
        <v>2514494</v>
      </c>
      <c r="S231" s="59">
        <f t="shared" si="22"/>
        <v>10146231</v>
      </c>
      <c r="T231" s="84">
        <f t="shared" si="23"/>
        <v>3648.411003236246</v>
      </c>
    </row>
    <row r="232" spans="1:20" ht="15.6" x14ac:dyDescent="0.3">
      <c r="A232" s="19" t="s">
        <v>744</v>
      </c>
      <c r="B232" s="5" t="s">
        <v>227</v>
      </c>
      <c r="C232" s="5" t="s">
        <v>5</v>
      </c>
      <c r="D232" s="10" t="s">
        <v>227</v>
      </c>
      <c r="E232" s="6">
        <v>8.3000000000000004E-2</v>
      </c>
      <c r="F232" s="79">
        <v>1064</v>
      </c>
      <c r="G232" s="26">
        <v>1021</v>
      </c>
      <c r="H232" s="77">
        <v>1007</v>
      </c>
      <c r="I232" s="75">
        <v>14296788.720000001</v>
      </c>
      <c r="J232" s="55">
        <v>825219.36</v>
      </c>
      <c r="K232" s="56">
        <f t="shared" si="18"/>
        <v>15122008.08</v>
      </c>
      <c r="L232" s="57">
        <f t="shared" si="19"/>
        <v>14212.413609022557</v>
      </c>
      <c r="M232" s="58">
        <v>14722393.380000001</v>
      </c>
      <c r="N232" s="55">
        <v>836781.71</v>
      </c>
      <c r="O232" s="59">
        <f t="shared" si="20"/>
        <v>15559175.09</v>
      </c>
      <c r="P232" s="57">
        <f t="shared" si="21"/>
        <v>15239.152879529873</v>
      </c>
      <c r="Q232" s="63">
        <v>15182575</v>
      </c>
      <c r="R232" s="64">
        <v>843680</v>
      </c>
      <c r="S232" s="59">
        <f t="shared" si="22"/>
        <v>16026255</v>
      </c>
      <c r="T232" s="84">
        <f t="shared" si="23"/>
        <v>15914.851042701092</v>
      </c>
    </row>
    <row r="233" spans="1:20" ht="15.6" x14ac:dyDescent="0.3">
      <c r="A233" s="19" t="s">
        <v>745</v>
      </c>
      <c r="B233" s="5" t="s">
        <v>228</v>
      </c>
      <c r="C233" s="5" t="s">
        <v>5</v>
      </c>
      <c r="D233" s="10" t="s">
        <v>228</v>
      </c>
      <c r="E233" s="6">
        <v>0.27800000000000002</v>
      </c>
      <c r="F233" s="79">
        <v>5267</v>
      </c>
      <c r="G233" s="26">
        <v>5025</v>
      </c>
      <c r="H233" s="77">
        <v>5056</v>
      </c>
      <c r="I233" s="75">
        <v>29717962</v>
      </c>
      <c r="J233" s="55">
        <v>3132779.98</v>
      </c>
      <c r="K233" s="56">
        <f t="shared" si="18"/>
        <v>32850741.98</v>
      </c>
      <c r="L233" s="57">
        <f t="shared" si="19"/>
        <v>6237.0879020315169</v>
      </c>
      <c r="M233" s="58">
        <v>30397870.390000001</v>
      </c>
      <c r="N233" s="55">
        <v>3452051.69</v>
      </c>
      <c r="O233" s="59">
        <f t="shared" si="20"/>
        <v>33849922.079999998</v>
      </c>
      <c r="P233" s="57">
        <f t="shared" si="21"/>
        <v>6736.3029014925369</v>
      </c>
      <c r="Q233" s="63">
        <v>33574787</v>
      </c>
      <c r="R233" s="64">
        <v>3739286</v>
      </c>
      <c r="S233" s="59">
        <f t="shared" si="22"/>
        <v>37314073</v>
      </c>
      <c r="T233" s="84">
        <f t="shared" si="23"/>
        <v>7380.1568433544307</v>
      </c>
    </row>
    <row r="234" spans="1:20" ht="15.6" x14ac:dyDescent="0.3">
      <c r="A234" s="19" t="s">
        <v>746</v>
      </c>
      <c r="B234" s="5" t="s">
        <v>229</v>
      </c>
      <c r="C234" s="5" t="s">
        <v>5</v>
      </c>
      <c r="D234" s="10" t="s">
        <v>229</v>
      </c>
      <c r="E234" s="6">
        <v>0.13900000000000001</v>
      </c>
      <c r="F234" s="79">
        <v>739</v>
      </c>
      <c r="G234" s="26">
        <v>651</v>
      </c>
      <c r="H234" s="77">
        <v>667</v>
      </c>
      <c r="I234" s="75">
        <v>4304197.13</v>
      </c>
      <c r="J234" s="55">
        <v>551719.62</v>
      </c>
      <c r="K234" s="56">
        <f t="shared" si="18"/>
        <v>4855916.75</v>
      </c>
      <c r="L234" s="57">
        <f t="shared" si="19"/>
        <v>6570.929296346414</v>
      </c>
      <c r="M234" s="58">
        <v>4356524.8499999996</v>
      </c>
      <c r="N234" s="55">
        <v>589757.87</v>
      </c>
      <c r="O234" s="59">
        <f t="shared" si="20"/>
        <v>4946282.72</v>
      </c>
      <c r="P234" s="57">
        <f t="shared" si="21"/>
        <v>7597.9765284178184</v>
      </c>
      <c r="Q234" s="63">
        <v>4403417</v>
      </c>
      <c r="R234" s="64">
        <v>595427</v>
      </c>
      <c r="S234" s="59">
        <f t="shared" si="22"/>
        <v>4998844</v>
      </c>
      <c r="T234" s="84">
        <f t="shared" si="23"/>
        <v>7494.5187406296855</v>
      </c>
    </row>
    <row r="235" spans="1:20" ht="15.6" x14ac:dyDescent="0.3">
      <c r="A235" s="19" t="s">
        <v>747</v>
      </c>
      <c r="B235" s="5" t="s">
        <v>230</v>
      </c>
      <c r="C235" s="5" t="s">
        <v>5</v>
      </c>
      <c r="D235" s="10" t="s">
        <v>230</v>
      </c>
      <c r="E235" s="6">
        <v>0.14800000000000002</v>
      </c>
      <c r="F235" s="79">
        <v>2310</v>
      </c>
      <c r="G235" s="26">
        <v>2187</v>
      </c>
      <c r="H235" s="77">
        <v>2216</v>
      </c>
      <c r="I235" s="75">
        <v>9003291.9399999995</v>
      </c>
      <c r="J235" s="55">
        <v>1446763.08</v>
      </c>
      <c r="K235" s="56">
        <f t="shared" si="18"/>
        <v>10450055.02</v>
      </c>
      <c r="L235" s="57">
        <f t="shared" si="19"/>
        <v>4523.8333419913415</v>
      </c>
      <c r="M235" s="58">
        <v>9282099.4299999997</v>
      </c>
      <c r="N235" s="55">
        <v>1648850.63</v>
      </c>
      <c r="O235" s="59">
        <f t="shared" si="20"/>
        <v>10930950.059999999</v>
      </c>
      <c r="P235" s="57">
        <f t="shared" si="21"/>
        <v>4998.14817558299</v>
      </c>
      <c r="Q235" s="63">
        <v>9642167</v>
      </c>
      <c r="R235" s="64">
        <v>1718133</v>
      </c>
      <c r="S235" s="59">
        <f t="shared" si="22"/>
        <v>11360300</v>
      </c>
      <c r="T235" s="84">
        <f t="shared" si="23"/>
        <v>5126.4891696750901</v>
      </c>
    </row>
    <row r="236" spans="1:20" ht="15.6" x14ac:dyDescent="0.3">
      <c r="A236" s="19" t="s">
        <v>748</v>
      </c>
      <c r="B236" s="5" t="s">
        <v>231</v>
      </c>
      <c r="C236" s="5" t="s">
        <v>5</v>
      </c>
      <c r="D236" s="10" t="s">
        <v>231</v>
      </c>
      <c r="E236" s="6">
        <v>8.8000000000000009E-2</v>
      </c>
      <c r="F236" s="79">
        <v>1991</v>
      </c>
      <c r="G236" s="26">
        <v>1878</v>
      </c>
      <c r="H236" s="77">
        <v>1894</v>
      </c>
      <c r="I236" s="75">
        <v>3693615.82</v>
      </c>
      <c r="J236" s="55">
        <v>1084932.8600000001</v>
      </c>
      <c r="K236" s="56">
        <f t="shared" si="18"/>
        <v>4778548.68</v>
      </c>
      <c r="L236" s="57">
        <f t="shared" si="19"/>
        <v>2400.0746760421898</v>
      </c>
      <c r="M236" s="58">
        <v>3782290.19</v>
      </c>
      <c r="N236" s="55">
        <v>1124502.29</v>
      </c>
      <c r="O236" s="59">
        <f t="shared" si="20"/>
        <v>4906792.4800000004</v>
      </c>
      <c r="P236" s="57">
        <f t="shared" si="21"/>
        <v>2612.7755484558043</v>
      </c>
      <c r="Q236" s="63">
        <v>3928417</v>
      </c>
      <c r="R236" s="64">
        <v>1152955</v>
      </c>
      <c r="S236" s="59">
        <f t="shared" si="22"/>
        <v>5081372</v>
      </c>
      <c r="T236" s="84">
        <f t="shared" si="23"/>
        <v>2682.8785638859558</v>
      </c>
    </row>
    <row r="237" spans="1:20" ht="15.6" x14ac:dyDescent="0.3">
      <c r="A237" s="19" t="s">
        <v>749</v>
      </c>
      <c r="B237" s="5" t="s">
        <v>232</v>
      </c>
      <c r="C237" s="5" t="s">
        <v>5</v>
      </c>
      <c r="D237" s="10" t="s">
        <v>232</v>
      </c>
      <c r="E237" s="6">
        <v>0.11900000000000001</v>
      </c>
      <c r="F237" s="79">
        <v>1545</v>
      </c>
      <c r="G237" s="26">
        <v>1426</v>
      </c>
      <c r="H237" s="77">
        <v>1408</v>
      </c>
      <c r="I237" s="75">
        <v>5911348.29</v>
      </c>
      <c r="J237" s="55">
        <v>1169972.31</v>
      </c>
      <c r="K237" s="56">
        <f t="shared" si="18"/>
        <v>7081320.5999999996</v>
      </c>
      <c r="L237" s="57">
        <f t="shared" si="19"/>
        <v>4583.379029126213</v>
      </c>
      <c r="M237" s="58">
        <v>6036383.1799999997</v>
      </c>
      <c r="N237" s="55">
        <v>1191694.5900000001</v>
      </c>
      <c r="O237" s="59">
        <f t="shared" si="20"/>
        <v>7228077.7699999996</v>
      </c>
      <c r="P237" s="57">
        <f t="shared" si="21"/>
        <v>5068.7782398316967</v>
      </c>
      <c r="Q237" s="63">
        <v>6154052</v>
      </c>
      <c r="R237" s="64">
        <v>1199227</v>
      </c>
      <c r="S237" s="59">
        <f t="shared" si="22"/>
        <v>7353279</v>
      </c>
      <c r="T237" s="84">
        <f t="shared" si="23"/>
        <v>5222.499289772727</v>
      </c>
    </row>
    <row r="238" spans="1:20" ht="15.6" x14ac:dyDescent="0.3">
      <c r="A238" s="19" t="s">
        <v>842</v>
      </c>
      <c r="B238" s="5" t="s">
        <v>325</v>
      </c>
      <c r="C238" s="5" t="s">
        <v>5</v>
      </c>
      <c r="D238" s="10" t="s">
        <v>325</v>
      </c>
      <c r="E238" s="6">
        <v>0.13300000000000001</v>
      </c>
      <c r="F238" s="79">
        <v>1658</v>
      </c>
      <c r="G238" s="26">
        <v>1577</v>
      </c>
      <c r="H238" s="77">
        <v>1574</v>
      </c>
      <c r="I238" s="75">
        <v>9609513.2699999996</v>
      </c>
      <c r="J238" s="55">
        <v>1243599.6100000001</v>
      </c>
      <c r="K238" s="56">
        <f t="shared" si="18"/>
        <v>10853112.879999999</v>
      </c>
      <c r="L238" s="57">
        <f t="shared" si="19"/>
        <v>6545.9064414957775</v>
      </c>
      <c r="M238" s="58">
        <v>9696291.7599999998</v>
      </c>
      <c r="N238" s="55">
        <v>1275802.51</v>
      </c>
      <c r="O238" s="59">
        <f t="shared" si="20"/>
        <v>10972094.27</v>
      </c>
      <c r="P238" s="57">
        <f t="shared" si="21"/>
        <v>6957.574045656309</v>
      </c>
      <c r="Q238" s="63">
        <v>9894633</v>
      </c>
      <c r="R238" s="64">
        <v>1300067</v>
      </c>
      <c r="S238" s="59">
        <f t="shared" si="22"/>
        <v>11194700</v>
      </c>
      <c r="T238" s="84">
        <f t="shared" si="23"/>
        <v>7112.2617534942819</v>
      </c>
    </row>
    <row r="239" spans="1:20" ht="15.6" x14ac:dyDescent="0.3">
      <c r="A239" s="19" t="s">
        <v>751</v>
      </c>
      <c r="B239" s="5" t="s">
        <v>234</v>
      </c>
      <c r="C239" s="5" t="s">
        <v>5</v>
      </c>
      <c r="D239" s="10" t="s">
        <v>234</v>
      </c>
      <c r="E239" s="6">
        <v>8.5000000000000006E-2</v>
      </c>
      <c r="F239" s="79">
        <v>1897</v>
      </c>
      <c r="G239" s="26">
        <v>1821</v>
      </c>
      <c r="H239" s="77">
        <v>1863</v>
      </c>
      <c r="I239" s="75">
        <v>6443805.8799999999</v>
      </c>
      <c r="J239" s="55">
        <v>1350482.62</v>
      </c>
      <c r="K239" s="56">
        <f t="shared" si="18"/>
        <v>7794288.5</v>
      </c>
      <c r="L239" s="57">
        <f t="shared" si="19"/>
        <v>4108.7445967316817</v>
      </c>
      <c r="M239" s="58">
        <v>6539883.0800000001</v>
      </c>
      <c r="N239" s="55">
        <v>1349136.86</v>
      </c>
      <c r="O239" s="59">
        <f t="shared" si="20"/>
        <v>7889019.9400000004</v>
      </c>
      <c r="P239" s="57">
        <f t="shared" si="21"/>
        <v>4332.2459857221311</v>
      </c>
      <c r="Q239" s="63">
        <v>6684277</v>
      </c>
      <c r="R239" s="64">
        <v>1382181</v>
      </c>
      <c r="S239" s="59">
        <f t="shared" si="22"/>
        <v>8066458</v>
      </c>
      <c r="T239" s="84">
        <f t="shared" si="23"/>
        <v>4329.8217928073</v>
      </c>
    </row>
    <row r="240" spans="1:20" ht="15.6" x14ac:dyDescent="0.3">
      <c r="A240" s="19" t="s">
        <v>752</v>
      </c>
      <c r="B240" s="5" t="s">
        <v>235</v>
      </c>
      <c r="C240" s="5" t="s">
        <v>5</v>
      </c>
      <c r="D240" s="10" t="s">
        <v>235</v>
      </c>
      <c r="E240" s="6">
        <v>7.5999999999999998E-2</v>
      </c>
      <c r="F240" s="79">
        <v>3666</v>
      </c>
      <c r="G240" s="26">
        <v>3613</v>
      </c>
      <c r="H240" s="77">
        <v>3541</v>
      </c>
      <c r="I240" s="75">
        <v>9688796.7300000004</v>
      </c>
      <c r="J240" s="55">
        <v>2277321.14</v>
      </c>
      <c r="K240" s="56">
        <f t="shared" si="18"/>
        <v>11966117.870000001</v>
      </c>
      <c r="L240" s="57">
        <f t="shared" si="19"/>
        <v>3264.0801609383525</v>
      </c>
      <c r="M240" s="58">
        <v>9858900.3900000006</v>
      </c>
      <c r="N240" s="55">
        <v>2372183.29</v>
      </c>
      <c r="O240" s="59">
        <f t="shared" si="20"/>
        <v>12231083.68</v>
      </c>
      <c r="P240" s="57">
        <f t="shared" si="21"/>
        <v>3385.2985552172709</v>
      </c>
      <c r="Q240" s="63">
        <v>10263423</v>
      </c>
      <c r="R240" s="64">
        <v>2472293</v>
      </c>
      <c r="S240" s="59">
        <f t="shared" si="22"/>
        <v>12735716</v>
      </c>
      <c r="T240" s="84">
        <f t="shared" si="23"/>
        <v>3596.6438859079358</v>
      </c>
    </row>
    <row r="241" spans="1:20" ht="15.6" x14ac:dyDescent="0.3">
      <c r="A241" s="19" t="s">
        <v>753</v>
      </c>
      <c r="B241" s="5" t="s">
        <v>236</v>
      </c>
      <c r="C241" s="5" t="s">
        <v>5</v>
      </c>
      <c r="D241" s="10" t="s">
        <v>236</v>
      </c>
      <c r="E241" s="6">
        <v>3.6000000000000004E-2</v>
      </c>
      <c r="F241" s="79">
        <v>8648</v>
      </c>
      <c r="G241" s="26">
        <v>8603</v>
      </c>
      <c r="H241" s="77">
        <v>8469</v>
      </c>
      <c r="I241" s="75">
        <v>3992357.37</v>
      </c>
      <c r="J241" s="55">
        <v>2988952.17</v>
      </c>
      <c r="K241" s="56">
        <f t="shared" si="18"/>
        <v>6981309.54</v>
      </c>
      <c r="L241" s="57">
        <f t="shared" si="19"/>
        <v>807.27446114708607</v>
      </c>
      <c r="M241" s="58">
        <v>4176664.58</v>
      </c>
      <c r="N241" s="55">
        <v>3050126.86</v>
      </c>
      <c r="O241" s="59">
        <f t="shared" si="20"/>
        <v>7226791.4399999995</v>
      </c>
      <c r="P241" s="57">
        <f t="shared" si="21"/>
        <v>840.0315517842613</v>
      </c>
      <c r="Q241" s="63">
        <v>4462899</v>
      </c>
      <c r="R241" s="64">
        <v>3119513</v>
      </c>
      <c r="S241" s="59">
        <f t="shared" si="22"/>
        <v>7582412</v>
      </c>
      <c r="T241" s="84">
        <f t="shared" si="23"/>
        <v>895.31373243594282</v>
      </c>
    </row>
    <row r="242" spans="1:20" ht="15.6" x14ac:dyDescent="0.3">
      <c r="A242" s="19" t="s">
        <v>754</v>
      </c>
      <c r="B242" s="5" t="s">
        <v>237</v>
      </c>
      <c r="C242" s="5" t="s">
        <v>5</v>
      </c>
      <c r="D242" s="10" t="s">
        <v>237</v>
      </c>
      <c r="E242" s="6">
        <v>4.9000000000000002E-2</v>
      </c>
      <c r="F242" s="79">
        <v>2322</v>
      </c>
      <c r="G242" s="26">
        <v>2413</v>
      </c>
      <c r="H242" s="77">
        <v>2500</v>
      </c>
      <c r="I242" s="75">
        <v>2234145.09</v>
      </c>
      <c r="J242" s="55">
        <v>723559.26</v>
      </c>
      <c r="K242" s="56">
        <f t="shared" si="18"/>
        <v>2957704.3499999996</v>
      </c>
      <c r="L242" s="57">
        <f t="shared" si="19"/>
        <v>1273.7744832041342</v>
      </c>
      <c r="M242" s="58">
        <v>2312478.98</v>
      </c>
      <c r="N242" s="55">
        <v>757590.46</v>
      </c>
      <c r="O242" s="59">
        <f t="shared" si="20"/>
        <v>3070069.44</v>
      </c>
      <c r="P242" s="57">
        <f t="shared" si="21"/>
        <v>1272.3039535847493</v>
      </c>
      <c r="Q242" s="63">
        <v>2632065</v>
      </c>
      <c r="R242" s="64">
        <v>780468</v>
      </c>
      <c r="S242" s="59">
        <f t="shared" si="22"/>
        <v>3412533</v>
      </c>
      <c r="T242" s="84">
        <f t="shared" si="23"/>
        <v>1365.0132000000001</v>
      </c>
    </row>
    <row r="243" spans="1:20" ht="15.6" x14ac:dyDescent="0.3">
      <c r="A243" s="19" t="s">
        <v>766</v>
      </c>
      <c r="B243" s="5" t="s">
        <v>249</v>
      </c>
      <c r="C243" s="5" t="s">
        <v>5</v>
      </c>
      <c r="D243" s="10" t="s">
        <v>249</v>
      </c>
      <c r="E243" s="6">
        <v>4.2999999999999997E-2</v>
      </c>
      <c r="F243" s="79">
        <v>4764</v>
      </c>
      <c r="G243" s="26">
        <v>4652</v>
      </c>
      <c r="H243" s="77">
        <v>4618</v>
      </c>
      <c r="I243" s="75">
        <v>6835087.75</v>
      </c>
      <c r="J243" s="55">
        <v>2459065.61</v>
      </c>
      <c r="K243" s="56">
        <f t="shared" si="18"/>
        <v>9294153.3599999994</v>
      </c>
      <c r="L243" s="57">
        <f t="shared" si="19"/>
        <v>1950.9138035264482</v>
      </c>
      <c r="M243" s="58">
        <v>6986861.7999999998</v>
      </c>
      <c r="N243" s="55">
        <v>2493648.35</v>
      </c>
      <c r="O243" s="59">
        <f t="shared" si="20"/>
        <v>9480510.1500000004</v>
      </c>
      <c r="P243" s="57">
        <f t="shared" si="21"/>
        <v>2037.9428525365436</v>
      </c>
      <c r="Q243" s="63">
        <v>7233576</v>
      </c>
      <c r="R243" s="64">
        <v>2543817</v>
      </c>
      <c r="S243" s="59">
        <f t="shared" si="22"/>
        <v>9777393</v>
      </c>
      <c r="T243" s="84">
        <f t="shared" si="23"/>
        <v>2117.2353832828062</v>
      </c>
    </row>
    <row r="244" spans="1:20" ht="15.6" x14ac:dyDescent="0.3">
      <c r="A244" s="19" t="s">
        <v>755</v>
      </c>
      <c r="B244" s="5" t="s">
        <v>238</v>
      </c>
      <c r="C244" s="5" t="s">
        <v>5</v>
      </c>
      <c r="D244" s="10" t="s">
        <v>238</v>
      </c>
      <c r="E244" s="6">
        <v>0.121</v>
      </c>
      <c r="F244" s="79">
        <v>1544</v>
      </c>
      <c r="G244" s="26">
        <v>1527</v>
      </c>
      <c r="H244" s="77">
        <v>1545</v>
      </c>
      <c r="I244" s="75">
        <v>3290841.59</v>
      </c>
      <c r="J244" s="55">
        <v>742677.64</v>
      </c>
      <c r="K244" s="56">
        <f t="shared" si="18"/>
        <v>4033519.23</v>
      </c>
      <c r="L244" s="57">
        <f t="shared" si="19"/>
        <v>2612.3829209844557</v>
      </c>
      <c r="M244" s="58">
        <v>3379113.94</v>
      </c>
      <c r="N244" s="55">
        <v>773229.98</v>
      </c>
      <c r="O244" s="59">
        <f t="shared" si="20"/>
        <v>4152343.92</v>
      </c>
      <c r="P244" s="57">
        <f t="shared" si="21"/>
        <v>2719.2822003929273</v>
      </c>
      <c r="Q244" s="63">
        <v>3577354</v>
      </c>
      <c r="R244" s="64">
        <v>794605</v>
      </c>
      <c r="S244" s="59">
        <f t="shared" si="22"/>
        <v>4371959</v>
      </c>
      <c r="T244" s="84">
        <f t="shared" si="23"/>
        <v>2829.7469255663432</v>
      </c>
    </row>
    <row r="245" spans="1:20" ht="15.6" x14ac:dyDescent="0.3">
      <c r="A245" s="19" t="s">
        <v>756</v>
      </c>
      <c r="B245" s="5" t="s">
        <v>239</v>
      </c>
      <c r="C245" s="5" t="s">
        <v>5</v>
      </c>
      <c r="D245" s="10" t="s">
        <v>239</v>
      </c>
      <c r="E245" s="6">
        <v>0.215</v>
      </c>
      <c r="F245" s="79">
        <v>1006</v>
      </c>
      <c r="G245" s="26">
        <v>911</v>
      </c>
      <c r="H245" s="77">
        <v>1023</v>
      </c>
      <c r="I245" s="75">
        <v>7780138.1299999999</v>
      </c>
      <c r="J245" s="55">
        <v>935281.51</v>
      </c>
      <c r="K245" s="56">
        <f t="shared" si="18"/>
        <v>8715419.6400000006</v>
      </c>
      <c r="L245" s="57">
        <f t="shared" si="19"/>
        <v>8663.4390059642155</v>
      </c>
      <c r="M245" s="58">
        <v>7897386.6600000001</v>
      </c>
      <c r="N245" s="55">
        <v>1001600.17</v>
      </c>
      <c r="O245" s="59">
        <f t="shared" si="20"/>
        <v>8898986.8300000001</v>
      </c>
      <c r="P245" s="57">
        <f t="shared" si="21"/>
        <v>9768.3719319429201</v>
      </c>
      <c r="Q245" s="63">
        <v>8222546</v>
      </c>
      <c r="R245" s="64">
        <v>1068209</v>
      </c>
      <c r="S245" s="59">
        <f t="shared" si="22"/>
        <v>9290755</v>
      </c>
      <c r="T245" s="84">
        <f t="shared" si="23"/>
        <v>9081.8719452590412</v>
      </c>
    </row>
    <row r="246" spans="1:20" ht="15.6" x14ac:dyDescent="0.3">
      <c r="A246" s="19" t="s">
        <v>750</v>
      </c>
      <c r="B246" s="5" t="s">
        <v>233</v>
      </c>
      <c r="C246" s="5" t="s">
        <v>5</v>
      </c>
      <c r="D246" s="10" t="s">
        <v>233</v>
      </c>
      <c r="E246" s="6">
        <v>0.16500000000000001</v>
      </c>
      <c r="F246" s="79">
        <v>1101</v>
      </c>
      <c r="G246" s="26">
        <v>1042</v>
      </c>
      <c r="H246" s="77">
        <v>1028</v>
      </c>
      <c r="I246" s="75">
        <v>6323471.1500000004</v>
      </c>
      <c r="J246" s="55">
        <v>788128.25</v>
      </c>
      <c r="K246" s="56">
        <f t="shared" si="18"/>
        <v>7111599.4000000004</v>
      </c>
      <c r="L246" s="57">
        <f t="shared" si="19"/>
        <v>6459.218346957312</v>
      </c>
      <c r="M246" s="58">
        <v>6410436.8899999997</v>
      </c>
      <c r="N246" s="55">
        <v>832996.68</v>
      </c>
      <c r="O246" s="59">
        <f t="shared" si="20"/>
        <v>7243433.5699999994</v>
      </c>
      <c r="P246" s="57">
        <f t="shared" si="21"/>
        <v>6951.4717562380029</v>
      </c>
      <c r="Q246" s="63">
        <v>6543408</v>
      </c>
      <c r="R246" s="64">
        <v>853800</v>
      </c>
      <c r="S246" s="59">
        <f t="shared" si="22"/>
        <v>7397208</v>
      </c>
      <c r="T246" s="84">
        <f t="shared" si="23"/>
        <v>7195.7276264591437</v>
      </c>
    </row>
    <row r="247" spans="1:20" ht="15.6" x14ac:dyDescent="0.3">
      <c r="A247" s="19" t="s">
        <v>757</v>
      </c>
      <c r="B247" s="5" t="s">
        <v>240</v>
      </c>
      <c r="C247" s="5" t="s">
        <v>5</v>
      </c>
      <c r="D247" s="10" t="s">
        <v>240</v>
      </c>
      <c r="E247" s="6">
        <v>0.106</v>
      </c>
      <c r="F247" s="79">
        <v>3026</v>
      </c>
      <c r="G247" s="26">
        <v>2910</v>
      </c>
      <c r="H247" s="77">
        <v>2850</v>
      </c>
      <c r="I247" s="75">
        <v>7020120.2000000002</v>
      </c>
      <c r="J247" s="55">
        <v>1606096.17</v>
      </c>
      <c r="K247" s="56">
        <f t="shared" si="18"/>
        <v>8626216.370000001</v>
      </c>
      <c r="L247" s="57">
        <f t="shared" si="19"/>
        <v>2850.6993952412431</v>
      </c>
      <c r="M247" s="58">
        <v>7251073.5</v>
      </c>
      <c r="N247" s="55">
        <v>1662392.01</v>
      </c>
      <c r="O247" s="59">
        <f t="shared" si="20"/>
        <v>8913465.5099999998</v>
      </c>
      <c r="P247" s="57">
        <f t="shared" si="21"/>
        <v>3063.046567010309</v>
      </c>
      <c r="Q247" s="63">
        <v>7574125</v>
      </c>
      <c r="R247" s="64">
        <v>1698779</v>
      </c>
      <c r="S247" s="59">
        <f t="shared" si="22"/>
        <v>9272904</v>
      </c>
      <c r="T247" s="84">
        <f t="shared" si="23"/>
        <v>3253.6505263157896</v>
      </c>
    </row>
    <row r="248" spans="1:20" ht="15.6" x14ac:dyDescent="0.3">
      <c r="A248" s="19" t="s">
        <v>758</v>
      </c>
      <c r="B248" s="5" t="s">
        <v>241</v>
      </c>
      <c r="C248" s="5" t="s">
        <v>5</v>
      </c>
      <c r="D248" s="10" t="s">
        <v>241</v>
      </c>
      <c r="E248" s="6">
        <v>6.9000000000000006E-2</v>
      </c>
      <c r="F248" s="79">
        <v>5786</v>
      </c>
      <c r="G248" s="26">
        <v>5865</v>
      </c>
      <c r="H248" s="77">
        <v>5952</v>
      </c>
      <c r="I248" s="75">
        <v>5850842.8899999997</v>
      </c>
      <c r="J248" s="55">
        <v>2325799.9500000002</v>
      </c>
      <c r="K248" s="56">
        <f t="shared" si="18"/>
        <v>8176642.8399999999</v>
      </c>
      <c r="L248" s="57">
        <f t="shared" si="19"/>
        <v>1413.1771240926373</v>
      </c>
      <c r="M248" s="58">
        <v>6096735.0499999998</v>
      </c>
      <c r="N248" s="55">
        <v>2414538.9500000002</v>
      </c>
      <c r="O248" s="59">
        <f t="shared" si="20"/>
        <v>8511274</v>
      </c>
      <c r="P248" s="57">
        <f t="shared" si="21"/>
        <v>1451.1976129582267</v>
      </c>
      <c r="Q248" s="63">
        <v>6744176</v>
      </c>
      <c r="R248" s="64">
        <v>2507238</v>
      </c>
      <c r="S248" s="59">
        <f t="shared" si="22"/>
        <v>9251414</v>
      </c>
      <c r="T248" s="84">
        <f t="shared" si="23"/>
        <v>1554.3370295698924</v>
      </c>
    </row>
    <row r="249" spans="1:20" ht="15.6" x14ac:dyDescent="0.3">
      <c r="A249" s="19" t="s">
        <v>759</v>
      </c>
      <c r="B249" s="5" t="s">
        <v>242</v>
      </c>
      <c r="C249" s="5" t="s">
        <v>5</v>
      </c>
      <c r="D249" s="10" t="s">
        <v>242</v>
      </c>
      <c r="E249" s="6">
        <v>0.23800000000000002</v>
      </c>
      <c r="F249" s="79">
        <v>1311</v>
      </c>
      <c r="G249" s="26">
        <v>1227</v>
      </c>
      <c r="H249" s="77">
        <v>1203</v>
      </c>
      <c r="I249" s="75">
        <v>9539132.2100000009</v>
      </c>
      <c r="J249" s="55">
        <v>1061257.6100000001</v>
      </c>
      <c r="K249" s="56">
        <f t="shared" si="18"/>
        <v>10600389.82</v>
      </c>
      <c r="L249" s="57">
        <f t="shared" si="19"/>
        <v>8085.7283142639208</v>
      </c>
      <c r="M249" s="58">
        <v>9651805.4800000004</v>
      </c>
      <c r="N249" s="55">
        <v>1098960.78</v>
      </c>
      <c r="O249" s="59">
        <f t="shared" si="20"/>
        <v>10750766.26</v>
      </c>
      <c r="P249" s="57">
        <f t="shared" si="21"/>
        <v>8761.8306927465364</v>
      </c>
      <c r="Q249" s="63">
        <v>9920836</v>
      </c>
      <c r="R249" s="64">
        <v>1155607</v>
      </c>
      <c r="S249" s="59">
        <f t="shared" si="22"/>
        <v>11076443</v>
      </c>
      <c r="T249" s="84">
        <f t="shared" si="23"/>
        <v>9207.3507896924348</v>
      </c>
    </row>
    <row r="250" spans="1:20" ht="15.6" x14ac:dyDescent="0.3">
      <c r="A250" s="19" t="s">
        <v>760</v>
      </c>
      <c r="B250" s="5" t="s">
        <v>243</v>
      </c>
      <c r="C250" s="5" t="s">
        <v>5</v>
      </c>
      <c r="D250" s="10" t="s">
        <v>243</v>
      </c>
      <c r="E250" s="6">
        <v>4.7E-2</v>
      </c>
      <c r="F250" s="79">
        <v>3372</v>
      </c>
      <c r="G250" s="26">
        <v>3603</v>
      </c>
      <c r="H250" s="77">
        <v>3722</v>
      </c>
      <c r="I250" s="75">
        <v>2793569.75</v>
      </c>
      <c r="J250" s="55">
        <v>1609008.06</v>
      </c>
      <c r="K250" s="56">
        <f t="shared" si="18"/>
        <v>4402577.8100000005</v>
      </c>
      <c r="L250" s="57">
        <f t="shared" si="19"/>
        <v>1305.6280575326218</v>
      </c>
      <c r="M250" s="58">
        <v>2834690.65</v>
      </c>
      <c r="N250" s="55">
        <v>1634494.28</v>
      </c>
      <c r="O250" s="59">
        <f t="shared" si="20"/>
        <v>4469184.93</v>
      </c>
      <c r="P250" s="57">
        <f t="shared" si="21"/>
        <v>1240.4065861781849</v>
      </c>
      <c r="Q250" s="63">
        <v>2899042</v>
      </c>
      <c r="R250" s="64">
        <v>1655687</v>
      </c>
      <c r="S250" s="59">
        <f t="shared" si="22"/>
        <v>4554729</v>
      </c>
      <c r="T250" s="84">
        <f t="shared" si="23"/>
        <v>1223.731595916174</v>
      </c>
    </row>
    <row r="251" spans="1:20" ht="15.6" x14ac:dyDescent="0.3">
      <c r="A251" s="19" t="s">
        <v>761</v>
      </c>
      <c r="B251" s="5" t="s">
        <v>244</v>
      </c>
      <c r="C251" s="5" t="s">
        <v>5</v>
      </c>
      <c r="D251" s="10" t="s">
        <v>244</v>
      </c>
      <c r="E251" s="6">
        <v>2.8999999999999998E-2</v>
      </c>
      <c r="F251" s="79">
        <v>3302</v>
      </c>
      <c r="G251" s="26">
        <v>3334</v>
      </c>
      <c r="H251" s="77">
        <v>3461</v>
      </c>
      <c r="I251" s="75">
        <v>6017475.8799999999</v>
      </c>
      <c r="J251" s="55">
        <v>1178646.94</v>
      </c>
      <c r="K251" s="56">
        <f t="shared" si="18"/>
        <v>7196122.8200000003</v>
      </c>
      <c r="L251" s="57">
        <f t="shared" si="19"/>
        <v>2179.3224772864933</v>
      </c>
      <c r="M251" s="58">
        <v>6096345.3099999996</v>
      </c>
      <c r="N251" s="55">
        <v>1192065.17</v>
      </c>
      <c r="O251" s="59">
        <f t="shared" si="20"/>
        <v>7288410.4799999995</v>
      </c>
      <c r="P251" s="57">
        <f t="shared" si="21"/>
        <v>2186.0859268146369</v>
      </c>
      <c r="Q251" s="63">
        <v>6258023</v>
      </c>
      <c r="R251" s="64">
        <v>1195714</v>
      </c>
      <c r="S251" s="59">
        <f t="shared" si="22"/>
        <v>7453737</v>
      </c>
      <c r="T251" s="84">
        <f t="shared" si="23"/>
        <v>2153.6368101704711</v>
      </c>
    </row>
    <row r="252" spans="1:20" ht="15.6" x14ac:dyDescent="0.3">
      <c r="A252" s="19" t="s">
        <v>593</v>
      </c>
      <c r="B252" s="5" t="s">
        <v>76</v>
      </c>
      <c r="C252" s="5" t="s">
        <v>5</v>
      </c>
      <c r="D252" s="10" t="s">
        <v>76</v>
      </c>
      <c r="E252" s="6">
        <v>0.188</v>
      </c>
      <c r="F252" s="79">
        <v>1026</v>
      </c>
      <c r="G252" s="26">
        <v>930</v>
      </c>
      <c r="H252" s="77">
        <v>918</v>
      </c>
      <c r="I252" s="75">
        <v>5619271.96</v>
      </c>
      <c r="J252" s="55">
        <v>598045.16</v>
      </c>
      <c r="K252" s="56">
        <f t="shared" si="18"/>
        <v>6217317.1200000001</v>
      </c>
      <c r="L252" s="57">
        <f t="shared" si="19"/>
        <v>6059.7632748538017</v>
      </c>
      <c r="M252" s="58">
        <v>5718201.6799999997</v>
      </c>
      <c r="N252" s="55">
        <v>619516.85</v>
      </c>
      <c r="O252" s="59">
        <f t="shared" si="20"/>
        <v>6337718.5299999993</v>
      </c>
      <c r="P252" s="57">
        <f t="shared" si="21"/>
        <v>6814.7511075268812</v>
      </c>
      <c r="Q252" s="63">
        <v>5865675</v>
      </c>
      <c r="R252" s="64">
        <v>638326</v>
      </c>
      <c r="S252" s="59">
        <f t="shared" si="22"/>
        <v>6504001</v>
      </c>
      <c r="T252" s="84">
        <f t="shared" si="23"/>
        <v>7084.9684095860566</v>
      </c>
    </row>
    <row r="253" spans="1:20" ht="15.6" x14ac:dyDescent="0.3">
      <c r="A253" s="19" t="s">
        <v>762</v>
      </c>
      <c r="B253" s="5" t="s">
        <v>245</v>
      </c>
      <c r="C253" s="5" t="s">
        <v>5</v>
      </c>
      <c r="D253" s="10" t="s">
        <v>245</v>
      </c>
      <c r="E253" s="6">
        <v>0.114</v>
      </c>
      <c r="F253" s="79">
        <v>1589</v>
      </c>
      <c r="G253" s="26">
        <v>1509</v>
      </c>
      <c r="H253" s="77">
        <v>1544</v>
      </c>
      <c r="I253" s="75">
        <v>10242109.560000001</v>
      </c>
      <c r="J253" s="55">
        <v>1405259.16</v>
      </c>
      <c r="K253" s="56">
        <f t="shared" si="18"/>
        <v>11647368.720000001</v>
      </c>
      <c r="L253" s="57">
        <f t="shared" si="19"/>
        <v>7329.999194461926</v>
      </c>
      <c r="M253" s="58">
        <v>10327483.029999999</v>
      </c>
      <c r="N253" s="55">
        <v>1417672.59</v>
      </c>
      <c r="O253" s="59">
        <f t="shared" si="20"/>
        <v>11745155.619999999</v>
      </c>
      <c r="P253" s="57">
        <f t="shared" si="21"/>
        <v>7783.4033267064278</v>
      </c>
      <c r="Q253" s="63">
        <v>10379376</v>
      </c>
      <c r="R253" s="64">
        <v>1458485</v>
      </c>
      <c r="S253" s="59">
        <f t="shared" si="22"/>
        <v>11837861</v>
      </c>
      <c r="T253" s="84">
        <f t="shared" si="23"/>
        <v>7667.0084196891194</v>
      </c>
    </row>
    <row r="254" spans="1:20" ht="15.6" x14ac:dyDescent="0.3">
      <c r="A254" s="19" t="s">
        <v>763</v>
      </c>
      <c r="B254" s="5" t="s">
        <v>246</v>
      </c>
      <c r="C254" s="5" t="s">
        <v>5</v>
      </c>
      <c r="D254" s="10" t="s">
        <v>246</v>
      </c>
      <c r="E254" s="6">
        <v>0.27699999999999997</v>
      </c>
      <c r="F254" s="79">
        <v>3228</v>
      </c>
      <c r="G254" s="26">
        <v>3046</v>
      </c>
      <c r="H254" s="77">
        <v>3099</v>
      </c>
      <c r="I254" s="75">
        <v>25370182.850000001</v>
      </c>
      <c r="J254" s="55">
        <v>3266316.15</v>
      </c>
      <c r="K254" s="56">
        <f t="shared" si="18"/>
        <v>28636499</v>
      </c>
      <c r="L254" s="57">
        <f t="shared" si="19"/>
        <v>8871.2822180916974</v>
      </c>
      <c r="M254" s="58">
        <v>25922837.100000001</v>
      </c>
      <c r="N254" s="55">
        <v>3518482.63</v>
      </c>
      <c r="O254" s="59">
        <f t="shared" si="20"/>
        <v>29441319.73</v>
      </c>
      <c r="P254" s="57">
        <f t="shared" si="21"/>
        <v>9665.5678693368354</v>
      </c>
      <c r="Q254" s="63">
        <v>27927922</v>
      </c>
      <c r="R254" s="64">
        <v>3727110</v>
      </c>
      <c r="S254" s="59">
        <f t="shared" si="22"/>
        <v>31655032</v>
      </c>
      <c r="T254" s="84">
        <f t="shared" si="23"/>
        <v>10214.595676024524</v>
      </c>
    </row>
    <row r="255" spans="1:20" ht="15.6" x14ac:dyDescent="0.3">
      <c r="A255" s="19" t="s">
        <v>764</v>
      </c>
      <c r="B255" s="5" t="s">
        <v>247</v>
      </c>
      <c r="C255" s="5" t="s">
        <v>5</v>
      </c>
      <c r="D255" s="10" t="s">
        <v>247</v>
      </c>
      <c r="E255" s="6">
        <v>8.199999999999999E-2</v>
      </c>
      <c r="F255" s="79">
        <v>4310</v>
      </c>
      <c r="G255" s="26">
        <v>4308</v>
      </c>
      <c r="H255" s="77">
        <v>4420</v>
      </c>
      <c r="I255" s="75">
        <v>6713145.5199999996</v>
      </c>
      <c r="J255" s="55">
        <v>1760024.9</v>
      </c>
      <c r="K255" s="56">
        <f t="shared" si="18"/>
        <v>8473170.4199999999</v>
      </c>
      <c r="L255" s="57">
        <f t="shared" si="19"/>
        <v>1965.9328120649652</v>
      </c>
      <c r="M255" s="58">
        <v>7095518.5700000003</v>
      </c>
      <c r="N255" s="55">
        <v>1844714.03</v>
      </c>
      <c r="O255" s="59">
        <f t="shared" si="20"/>
        <v>8940232.5999999996</v>
      </c>
      <c r="P255" s="57">
        <f t="shared" si="21"/>
        <v>2075.262906220984</v>
      </c>
      <c r="Q255" s="63">
        <v>7603248</v>
      </c>
      <c r="R255" s="64">
        <v>1952530</v>
      </c>
      <c r="S255" s="59">
        <f t="shared" si="22"/>
        <v>9555778</v>
      </c>
      <c r="T255" s="84">
        <f t="shared" si="23"/>
        <v>2161.9407239819006</v>
      </c>
    </row>
    <row r="256" spans="1:20" ht="15.6" x14ac:dyDescent="0.3">
      <c r="A256" s="19" t="s">
        <v>765</v>
      </c>
      <c r="B256" s="5" t="s">
        <v>248</v>
      </c>
      <c r="C256" s="5" t="s">
        <v>5</v>
      </c>
      <c r="D256" s="10" t="s">
        <v>248</v>
      </c>
      <c r="E256" s="6">
        <v>0.14499999999999999</v>
      </c>
      <c r="F256" s="79">
        <v>1051</v>
      </c>
      <c r="G256" s="26">
        <v>981</v>
      </c>
      <c r="H256" s="77">
        <v>1030</v>
      </c>
      <c r="I256" s="75">
        <v>5463091.71</v>
      </c>
      <c r="J256" s="55">
        <v>870220.79</v>
      </c>
      <c r="K256" s="56">
        <f t="shared" si="18"/>
        <v>6333312.5</v>
      </c>
      <c r="L256" s="57">
        <f t="shared" si="19"/>
        <v>6025.9871550903899</v>
      </c>
      <c r="M256" s="58">
        <v>5512444.3499999996</v>
      </c>
      <c r="N256" s="55">
        <v>909573.99</v>
      </c>
      <c r="O256" s="59">
        <f t="shared" si="20"/>
        <v>6422018.3399999999</v>
      </c>
      <c r="P256" s="57">
        <f t="shared" si="21"/>
        <v>6546.3999388379207</v>
      </c>
      <c r="Q256" s="63">
        <v>5631452</v>
      </c>
      <c r="R256" s="64">
        <v>932238</v>
      </c>
      <c r="S256" s="59">
        <f t="shared" si="22"/>
        <v>6563690</v>
      </c>
      <c r="T256" s="84">
        <f t="shared" si="23"/>
        <v>6372.5145631067962</v>
      </c>
    </row>
    <row r="257" spans="1:20" ht="15.6" x14ac:dyDescent="0.3">
      <c r="A257" s="19" t="s">
        <v>767</v>
      </c>
      <c r="B257" s="5" t="s">
        <v>250</v>
      </c>
      <c r="C257" s="5" t="s">
        <v>5</v>
      </c>
      <c r="D257" s="10" t="s">
        <v>250</v>
      </c>
      <c r="E257" s="6">
        <v>0.248</v>
      </c>
      <c r="F257" s="79">
        <v>818</v>
      </c>
      <c r="G257" s="26">
        <v>783</v>
      </c>
      <c r="H257" s="77">
        <v>767</v>
      </c>
      <c r="I257" s="75">
        <v>7299173.25</v>
      </c>
      <c r="J257" s="55">
        <v>669945.1</v>
      </c>
      <c r="K257" s="56">
        <f t="shared" si="18"/>
        <v>7969118.3499999996</v>
      </c>
      <c r="L257" s="57">
        <f t="shared" si="19"/>
        <v>9742.1984718826407</v>
      </c>
      <c r="M257" s="58">
        <v>7366264.0800000001</v>
      </c>
      <c r="N257" s="55">
        <v>693076.71</v>
      </c>
      <c r="O257" s="59">
        <f t="shared" si="20"/>
        <v>8059340.79</v>
      </c>
      <c r="P257" s="57">
        <f t="shared" si="21"/>
        <v>10292.900114942529</v>
      </c>
      <c r="Q257" s="63">
        <v>7468460</v>
      </c>
      <c r="R257" s="64">
        <v>710044</v>
      </c>
      <c r="S257" s="59">
        <f t="shared" si="22"/>
        <v>8178504</v>
      </c>
      <c r="T257" s="84">
        <f t="shared" si="23"/>
        <v>10662.977835723599</v>
      </c>
    </row>
    <row r="258" spans="1:20" ht="15.6" x14ac:dyDescent="0.3">
      <c r="A258" s="19" t="s">
        <v>768</v>
      </c>
      <c r="B258" s="5" t="s">
        <v>251</v>
      </c>
      <c r="C258" s="5" t="s">
        <v>5</v>
      </c>
      <c r="D258" s="10" t="s">
        <v>251</v>
      </c>
      <c r="E258" s="6">
        <v>0.158</v>
      </c>
      <c r="F258" s="79">
        <v>1804</v>
      </c>
      <c r="G258" s="26">
        <v>1830</v>
      </c>
      <c r="H258" s="77">
        <v>1893</v>
      </c>
      <c r="I258" s="75">
        <v>4537675.2699999996</v>
      </c>
      <c r="J258" s="55">
        <v>932935.34</v>
      </c>
      <c r="K258" s="56">
        <f t="shared" si="18"/>
        <v>5470610.6099999994</v>
      </c>
      <c r="L258" s="57">
        <f t="shared" si="19"/>
        <v>3032.4892516629707</v>
      </c>
      <c r="M258" s="58">
        <v>4531608.72</v>
      </c>
      <c r="N258" s="55">
        <v>987589.52</v>
      </c>
      <c r="O258" s="59">
        <f t="shared" si="20"/>
        <v>5519198.2400000002</v>
      </c>
      <c r="P258" s="57">
        <f t="shared" si="21"/>
        <v>3015.9553224043716</v>
      </c>
      <c r="Q258" s="63">
        <v>5144496</v>
      </c>
      <c r="R258" s="64">
        <v>1039756</v>
      </c>
      <c r="S258" s="59">
        <f t="shared" si="22"/>
        <v>6184252</v>
      </c>
      <c r="T258" s="84">
        <f t="shared" si="23"/>
        <v>3266.9054410987851</v>
      </c>
    </row>
    <row r="259" spans="1:20" ht="15.6" x14ac:dyDescent="0.3">
      <c r="A259" s="19" t="s">
        <v>770</v>
      </c>
      <c r="B259" s="5" t="s">
        <v>252</v>
      </c>
      <c r="C259" s="5" t="s">
        <v>5</v>
      </c>
      <c r="D259" s="10" t="s">
        <v>252</v>
      </c>
      <c r="E259" s="6">
        <v>0.17499999999999999</v>
      </c>
      <c r="F259" s="79">
        <v>2124</v>
      </c>
      <c r="G259" s="26">
        <v>1990</v>
      </c>
      <c r="H259" s="77">
        <v>1975</v>
      </c>
      <c r="I259" s="75">
        <v>8930265.5500000007</v>
      </c>
      <c r="J259" s="55">
        <v>1470199.72</v>
      </c>
      <c r="K259" s="56">
        <f t="shared" si="18"/>
        <v>10400465.270000001</v>
      </c>
      <c r="L259" s="57">
        <f t="shared" si="19"/>
        <v>4896.640899246705</v>
      </c>
      <c r="M259" s="58">
        <v>9146114.0600000005</v>
      </c>
      <c r="N259" s="55">
        <v>1528460.56</v>
      </c>
      <c r="O259" s="59">
        <f t="shared" si="20"/>
        <v>10674574.620000001</v>
      </c>
      <c r="P259" s="57">
        <f t="shared" si="21"/>
        <v>5364.107849246232</v>
      </c>
      <c r="Q259" s="63">
        <v>9340578</v>
      </c>
      <c r="R259" s="64">
        <v>1616064</v>
      </c>
      <c r="S259" s="59">
        <f t="shared" si="22"/>
        <v>10956642</v>
      </c>
      <c r="T259" s="84">
        <f t="shared" si="23"/>
        <v>5547.6668354430376</v>
      </c>
    </row>
    <row r="260" spans="1:20" ht="15.6" x14ac:dyDescent="0.3">
      <c r="A260" s="19" t="s">
        <v>769</v>
      </c>
      <c r="B260" s="5" t="s">
        <v>253</v>
      </c>
      <c r="C260" s="5" t="s">
        <v>5</v>
      </c>
      <c r="D260" s="10" t="s">
        <v>253</v>
      </c>
      <c r="E260" s="6">
        <v>0.159</v>
      </c>
      <c r="F260" s="79">
        <v>2395</v>
      </c>
      <c r="G260" s="26">
        <v>2372</v>
      </c>
      <c r="H260" s="77">
        <v>2386</v>
      </c>
      <c r="I260" s="75">
        <v>8144056.29</v>
      </c>
      <c r="J260" s="55">
        <v>1683295.31</v>
      </c>
      <c r="K260" s="56">
        <f t="shared" si="18"/>
        <v>9827351.5999999996</v>
      </c>
      <c r="L260" s="57">
        <f t="shared" si="19"/>
        <v>4103.2783298538625</v>
      </c>
      <c r="M260" s="58">
        <v>8293244.7300000004</v>
      </c>
      <c r="N260" s="55">
        <v>1766455.7</v>
      </c>
      <c r="O260" s="59">
        <f t="shared" si="20"/>
        <v>10059700.43</v>
      </c>
      <c r="P260" s="57">
        <f t="shared" si="21"/>
        <v>4241.0204173693082</v>
      </c>
      <c r="Q260" s="63">
        <v>8726321</v>
      </c>
      <c r="R260" s="64">
        <v>1846336</v>
      </c>
      <c r="S260" s="59">
        <f t="shared" si="22"/>
        <v>10572657</v>
      </c>
      <c r="T260" s="84">
        <f t="shared" si="23"/>
        <v>4431.1219614417432</v>
      </c>
    </row>
    <row r="261" spans="1:20" ht="15.6" x14ac:dyDescent="0.3">
      <c r="A261" s="19" t="s">
        <v>771</v>
      </c>
      <c r="B261" s="5" t="s">
        <v>254</v>
      </c>
      <c r="C261" s="5" t="s">
        <v>5</v>
      </c>
      <c r="D261" s="10" t="s">
        <v>254</v>
      </c>
      <c r="E261" s="6">
        <v>0.19500000000000001</v>
      </c>
      <c r="F261" s="79">
        <v>272</v>
      </c>
      <c r="G261" s="26">
        <v>256</v>
      </c>
      <c r="H261" s="77">
        <v>239</v>
      </c>
      <c r="I261" s="75">
        <v>3430355.56</v>
      </c>
      <c r="J261" s="55">
        <v>298409.99</v>
      </c>
      <c r="K261" s="56">
        <f t="shared" si="18"/>
        <v>3728765.55</v>
      </c>
      <c r="L261" s="57">
        <f t="shared" si="19"/>
        <v>13708.696875</v>
      </c>
      <c r="M261" s="58">
        <v>3454689.4</v>
      </c>
      <c r="N261" s="55">
        <v>303595.43</v>
      </c>
      <c r="O261" s="59">
        <f t="shared" si="20"/>
        <v>3758284.83</v>
      </c>
      <c r="P261" s="57">
        <f t="shared" si="21"/>
        <v>14680.8001171875</v>
      </c>
      <c r="Q261" s="63">
        <v>3426774</v>
      </c>
      <c r="R261" s="64">
        <v>311090</v>
      </c>
      <c r="S261" s="59">
        <f t="shared" si="22"/>
        <v>3737864</v>
      </c>
      <c r="T261" s="84">
        <f t="shared" si="23"/>
        <v>15639.598326359832</v>
      </c>
    </row>
    <row r="262" spans="1:20" ht="15.6" x14ac:dyDescent="0.3">
      <c r="A262" s="19" t="s">
        <v>772</v>
      </c>
      <c r="B262" s="5" t="s">
        <v>255</v>
      </c>
      <c r="C262" s="5" t="s">
        <v>5</v>
      </c>
      <c r="D262" s="10" t="s">
        <v>255</v>
      </c>
      <c r="E262" s="6">
        <v>0.18100000000000002</v>
      </c>
      <c r="F262" s="79">
        <v>4898</v>
      </c>
      <c r="G262" s="26">
        <v>4687</v>
      </c>
      <c r="H262" s="77">
        <v>4717</v>
      </c>
      <c r="I262" s="75">
        <v>21468417.57</v>
      </c>
      <c r="J262" s="55">
        <v>3441983.42</v>
      </c>
      <c r="K262" s="56">
        <f t="shared" si="18"/>
        <v>24910400.990000002</v>
      </c>
      <c r="L262" s="57">
        <f t="shared" si="19"/>
        <v>5085.8311535320545</v>
      </c>
      <c r="M262" s="58">
        <v>21567750.16</v>
      </c>
      <c r="N262" s="55">
        <v>3574435.49</v>
      </c>
      <c r="O262" s="59">
        <f t="shared" si="20"/>
        <v>25142185.649999999</v>
      </c>
      <c r="P262" s="57">
        <f t="shared" si="21"/>
        <v>5364.2384574354592</v>
      </c>
      <c r="Q262" s="63">
        <v>22118531</v>
      </c>
      <c r="R262" s="64">
        <v>3763077</v>
      </c>
      <c r="S262" s="59">
        <f t="shared" si="22"/>
        <v>25881608</v>
      </c>
      <c r="T262" s="84">
        <f t="shared" si="23"/>
        <v>5486.8789484842064</v>
      </c>
    </row>
    <row r="263" spans="1:20" ht="15.6" x14ac:dyDescent="0.3">
      <c r="A263" s="19" t="s">
        <v>774</v>
      </c>
      <c r="B263" s="5" t="s">
        <v>257</v>
      </c>
      <c r="C263" s="5" t="s">
        <v>5</v>
      </c>
      <c r="D263" s="10" t="s">
        <v>257</v>
      </c>
      <c r="E263" s="6">
        <v>0.10199999999999999</v>
      </c>
      <c r="F263" s="79">
        <v>6525</v>
      </c>
      <c r="G263" s="26">
        <v>6353</v>
      </c>
      <c r="H263" s="77">
        <v>6338</v>
      </c>
      <c r="I263" s="75">
        <v>14559753.720000001</v>
      </c>
      <c r="J263" s="55">
        <v>3632997.14</v>
      </c>
      <c r="K263" s="56">
        <f t="shared" si="18"/>
        <v>18192750.859999999</v>
      </c>
      <c r="L263" s="57">
        <f t="shared" si="19"/>
        <v>2788.161051340996</v>
      </c>
      <c r="M263" s="58">
        <v>14897010.16</v>
      </c>
      <c r="N263" s="55">
        <v>3746872.14</v>
      </c>
      <c r="O263" s="59">
        <f t="shared" si="20"/>
        <v>18643882.300000001</v>
      </c>
      <c r="P263" s="57">
        <f t="shared" si="21"/>
        <v>2934.6580040925546</v>
      </c>
      <c r="Q263" s="63">
        <v>15273409</v>
      </c>
      <c r="R263" s="64">
        <v>3855727</v>
      </c>
      <c r="S263" s="59">
        <f t="shared" si="22"/>
        <v>19129136</v>
      </c>
      <c r="T263" s="84">
        <f t="shared" si="23"/>
        <v>3018.1659829599243</v>
      </c>
    </row>
    <row r="264" spans="1:20" ht="15.6" x14ac:dyDescent="0.3">
      <c r="A264" s="19" t="s">
        <v>775</v>
      </c>
      <c r="B264" s="5" t="s">
        <v>258</v>
      </c>
      <c r="C264" s="5" t="s">
        <v>5</v>
      </c>
      <c r="D264" s="10" t="s">
        <v>258</v>
      </c>
      <c r="E264" s="6">
        <v>0.13100000000000001</v>
      </c>
      <c r="F264" s="79">
        <v>785</v>
      </c>
      <c r="G264" s="26">
        <v>750</v>
      </c>
      <c r="H264" s="77">
        <v>726</v>
      </c>
      <c r="I264" s="75">
        <v>4036194.75</v>
      </c>
      <c r="J264" s="55">
        <v>600485.30000000005</v>
      </c>
      <c r="K264" s="56">
        <f t="shared" ref="K264:K327" si="24">I264+J264</f>
        <v>4636680.05</v>
      </c>
      <c r="L264" s="57">
        <f t="shared" ref="L264:L327" si="25">K264/F264</f>
        <v>5906.598789808917</v>
      </c>
      <c r="M264" s="58">
        <v>4079825.29</v>
      </c>
      <c r="N264" s="55">
        <v>630669.68000000005</v>
      </c>
      <c r="O264" s="59">
        <f t="shared" ref="O264:O327" si="26">SUM(M264:N264)</f>
        <v>4710494.97</v>
      </c>
      <c r="P264" s="57">
        <f t="shared" ref="P264:P327" si="27">O264/G264</f>
        <v>6280.65996</v>
      </c>
      <c r="Q264" s="63">
        <v>4212517</v>
      </c>
      <c r="R264" s="64">
        <v>649996</v>
      </c>
      <c r="S264" s="59">
        <f t="shared" ref="S264:S327" si="28">SUM(Q264:R264)</f>
        <v>4862513</v>
      </c>
      <c r="T264" s="84">
        <f t="shared" ref="T264:T327" si="29">S264/H264</f>
        <v>6697.6763085399452</v>
      </c>
    </row>
    <row r="265" spans="1:20" ht="15.6" x14ac:dyDescent="0.3">
      <c r="A265" s="19" t="s">
        <v>776</v>
      </c>
      <c r="B265" s="5" t="s">
        <v>259</v>
      </c>
      <c r="C265" s="5" t="s">
        <v>5</v>
      </c>
      <c r="D265" s="10" t="s">
        <v>259</v>
      </c>
      <c r="E265" s="6">
        <v>0.16</v>
      </c>
      <c r="F265" s="79">
        <v>637</v>
      </c>
      <c r="G265" s="26">
        <v>573</v>
      </c>
      <c r="H265" s="77">
        <v>553</v>
      </c>
      <c r="I265" s="75">
        <v>4158086.36</v>
      </c>
      <c r="J265" s="55">
        <v>509944.16</v>
      </c>
      <c r="K265" s="56">
        <f t="shared" si="24"/>
        <v>4668030.5199999996</v>
      </c>
      <c r="L265" s="57">
        <f t="shared" si="25"/>
        <v>7328.1483830455254</v>
      </c>
      <c r="M265" s="58">
        <v>4205779.34</v>
      </c>
      <c r="N265" s="55">
        <v>526006.67000000004</v>
      </c>
      <c r="O265" s="59">
        <f t="shared" si="26"/>
        <v>4731786.01</v>
      </c>
      <c r="P265" s="57">
        <f t="shared" si="27"/>
        <v>8257.916247818499</v>
      </c>
      <c r="Q265" s="63">
        <v>4265657</v>
      </c>
      <c r="R265" s="64">
        <v>545145</v>
      </c>
      <c r="S265" s="59">
        <f t="shared" si="28"/>
        <v>4810802</v>
      </c>
      <c r="T265" s="84">
        <f t="shared" si="29"/>
        <v>8699.4611211573229</v>
      </c>
    </row>
    <row r="266" spans="1:20" ht="15.6" x14ac:dyDescent="0.3">
      <c r="A266" s="19" t="s">
        <v>777</v>
      </c>
      <c r="B266" s="5" t="s">
        <v>260</v>
      </c>
      <c r="C266" s="5" t="s">
        <v>5</v>
      </c>
      <c r="D266" s="10" t="s">
        <v>260</v>
      </c>
      <c r="E266" s="6">
        <v>0.16</v>
      </c>
      <c r="F266" s="79">
        <v>2040</v>
      </c>
      <c r="G266" s="26">
        <v>1957</v>
      </c>
      <c r="H266" s="77">
        <v>1924</v>
      </c>
      <c r="I266" s="75">
        <v>9363391.75</v>
      </c>
      <c r="J266" s="55">
        <v>1485279.61</v>
      </c>
      <c r="K266" s="56">
        <f t="shared" si="24"/>
        <v>10848671.359999999</v>
      </c>
      <c r="L266" s="57">
        <f t="shared" si="25"/>
        <v>5317.9761568627446</v>
      </c>
      <c r="M266" s="58">
        <v>9500230.4100000001</v>
      </c>
      <c r="N266" s="55">
        <v>1506826.5</v>
      </c>
      <c r="O266" s="59">
        <f t="shared" si="26"/>
        <v>11007056.91</v>
      </c>
      <c r="P266" s="57">
        <f t="shared" si="27"/>
        <v>5624.4542207460399</v>
      </c>
      <c r="Q266" s="63">
        <v>9780749</v>
      </c>
      <c r="R266" s="64">
        <v>1576573</v>
      </c>
      <c r="S266" s="59">
        <f t="shared" si="28"/>
        <v>11357322</v>
      </c>
      <c r="T266" s="84">
        <f t="shared" si="29"/>
        <v>5902.9740124740129</v>
      </c>
    </row>
    <row r="267" spans="1:20" ht="15.6" x14ac:dyDescent="0.3">
      <c r="A267" s="19" t="s">
        <v>778</v>
      </c>
      <c r="B267" s="5" t="s">
        <v>261</v>
      </c>
      <c r="C267" s="5" t="s">
        <v>5</v>
      </c>
      <c r="D267" s="10" t="s">
        <v>261</v>
      </c>
      <c r="E267" s="6">
        <v>0.16500000000000001</v>
      </c>
      <c r="F267" s="79">
        <v>1128</v>
      </c>
      <c r="G267" s="26">
        <v>1098</v>
      </c>
      <c r="H267" s="77">
        <v>1097</v>
      </c>
      <c r="I267" s="75">
        <v>5859984.21</v>
      </c>
      <c r="J267" s="55">
        <v>830278.81</v>
      </c>
      <c r="K267" s="56">
        <f t="shared" si="24"/>
        <v>6690263.0199999996</v>
      </c>
      <c r="L267" s="57">
        <f t="shared" si="25"/>
        <v>5931.0842375886523</v>
      </c>
      <c r="M267" s="58">
        <v>6039857.9000000004</v>
      </c>
      <c r="N267" s="55">
        <v>911035.7</v>
      </c>
      <c r="O267" s="59">
        <f t="shared" si="26"/>
        <v>6950893.6000000006</v>
      </c>
      <c r="P267" s="57">
        <f t="shared" si="27"/>
        <v>6330.5041894353371</v>
      </c>
      <c r="Q267" s="63">
        <v>6518607</v>
      </c>
      <c r="R267" s="64">
        <v>960119</v>
      </c>
      <c r="S267" s="59">
        <f t="shared" si="28"/>
        <v>7478726</v>
      </c>
      <c r="T267" s="84">
        <f t="shared" si="29"/>
        <v>6817.4348222424796</v>
      </c>
    </row>
    <row r="268" spans="1:20" ht="15.6" x14ac:dyDescent="0.3">
      <c r="A268" s="19" t="s">
        <v>779</v>
      </c>
      <c r="B268" s="5" t="s">
        <v>262</v>
      </c>
      <c r="C268" s="5" t="s">
        <v>5</v>
      </c>
      <c r="D268" s="10" t="s">
        <v>262</v>
      </c>
      <c r="E268" s="6">
        <v>0.111</v>
      </c>
      <c r="F268" s="79">
        <v>1437</v>
      </c>
      <c r="G268" s="26">
        <v>1473</v>
      </c>
      <c r="H268" s="77">
        <v>1466</v>
      </c>
      <c r="I268" s="75">
        <v>9972423.7100000009</v>
      </c>
      <c r="J268" s="55">
        <v>1177694.42</v>
      </c>
      <c r="K268" s="56">
        <f t="shared" si="24"/>
        <v>11150118.130000001</v>
      </c>
      <c r="L268" s="57">
        <f t="shared" si="25"/>
        <v>7759.3028044537232</v>
      </c>
      <c r="M268" s="58">
        <v>10099286.550000001</v>
      </c>
      <c r="N268" s="55">
        <v>1225722.1000000001</v>
      </c>
      <c r="O268" s="59">
        <f t="shared" si="26"/>
        <v>11325008.65</v>
      </c>
      <c r="P268" s="57">
        <f t="shared" si="27"/>
        <v>7688.3969110658527</v>
      </c>
      <c r="Q268" s="63">
        <v>10198492</v>
      </c>
      <c r="R268" s="64">
        <v>1240173</v>
      </c>
      <c r="S268" s="59">
        <f t="shared" si="28"/>
        <v>11438665</v>
      </c>
      <c r="T268" s="84">
        <f t="shared" si="29"/>
        <v>7802.6364256480219</v>
      </c>
    </row>
    <row r="269" spans="1:20" ht="15.6" x14ac:dyDescent="0.3">
      <c r="A269" s="19" t="s">
        <v>780</v>
      </c>
      <c r="B269" s="5" t="s">
        <v>263</v>
      </c>
      <c r="C269" s="5" t="s">
        <v>5</v>
      </c>
      <c r="D269" s="10" t="s">
        <v>263</v>
      </c>
      <c r="E269" s="6">
        <v>0.22699999999999998</v>
      </c>
      <c r="F269" s="79">
        <v>778</v>
      </c>
      <c r="G269" s="26">
        <v>751</v>
      </c>
      <c r="H269" s="77">
        <v>712</v>
      </c>
      <c r="I269" s="75">
        <v>6233520.3200000003</v>
      </c>
      <c r="J269" s="55">
        <v>740147.04</v>
      </c>
      <c r="K269" s="56">
        <f t="shared" si="24"/>
        <v>6973667.3600000003</v>
      </c>
      <c r="L269" s="57">
        <f t="shared" si="25"/>
        <v>8963.5827249357335</v>
      </c>
      <c r="M269" s="58">
        <v>6280533.3200000003</v>
      </c>
      <c r="N269" s="55">
        <v>768755.22</v>
      </c>
      <c r="O269" s="59">
        <f t="shared" si="26"/>
        <v>7049288.54</v>
      </c>
      <c r="P269" s="57">
        <f t="shared" si="27"/>
        <v>9386.536005326232</v>
      </c>
      <c r="Q269" s="63">
        <v>6413893</v>
      </c>
      <c r="R269" s="64">
        <v>818116</v>
      </c>
      <c r="S269" s="59">
        <f t="shared" si="28"/>
        <v>7232009</v>
      </c>
      <c r="T269" s="84">
        <f t="shared" si="29"/>
        <v>10157.316011235955</v>
      </c>
    </row>
    <row r="270" spans="1:20" ht="15.6" x14ac:dyDescent="0.3">
      <c r="A270" s="19" t="s">
        <v>782</v>
      </c>
      <c r="B270" s="5" t="s">
        <v>265</v>
      </c>
      <c r="C270" s="5" t="s">
        <v>5</v>
      </c>
      <c r="D270" s="10" t="s">
        <v>265</v>
      </c>
      <c r="E270" s="6">
        <v>0.19800000000000001</v>
      </c>
      <c r="F270" s="79">
        <v>917</v>
      </c>
      <c r="G270" s="26">
        <v>930</v>
      </c>
      <c r="H270" s="77">
        <v>932</v>
      </c>
      <c r="I270" s="75">
        <v>5261846.8099999996</v>
      </c>
      <c r="J270" s="55">
        <v>601712.73</v>
      </c>
      <c r="K270" s="56">
        <f t="shared" si="24"/>
        <v>5863559.5399999991</v>
      </c>
      <c r="L270" s="57">
        <f t="shared" si="25"/>
        <v>6394.2852126499447</v>
      </c>
      <c r="M270" s="58">
        <v>5347999.0199999996</v>
      </c>
      <c r="N270" s="55">
        <v>615453.76</v>
      </c>
      <c r="O270" s="59">
        <f t="shared" si="26"/>
        <v>5963452.7799999993</v>
      </c>
      <c r="P270" s="57">
        <f t="shared" si="27"/>
        <v>6412.3148172043002</v>
      </c>
      <c r="Q270" s="63">
        <v>5499922</v>
      </c>
      <c r="R270" s="64">
        <v>634271</v>
      </c>
      <c r="S270" s="59">
        <f t="shared" si="28"/>
        <v>6134193</v>
      </c>
      <c r="T270" s="84">
        <f t="shared" si="29"/>
        <v>6581.7521459227464</v>
      </c>
    </row>
    <row r="271" spans="1:20" ht="15.6" x14ac:dyDescent="0.3">
      <c r="A271" s="19" t="s">
        <v>783</v>
      </c>
      <c r="B271" s="5" t="s">
        <v>266</v>
      </c>
      <c r="C271" s="5" t="s">
        <v>5</v>
      </c>
      <c r="D271" s="10" t="s">
        <v>266</v>
      </c>
      <c r="E271" s="6">
        <v>0.06</v>
      </c>
      <c r="F271" s="79">
        <v>2884</v>
      </c>
      <c r="G271" s="26">
        <v>2955</v>
      </c>
      <c r="H271" s="77">
        <v>3050</v>
      </c>
      <c r="I271" s="75">
        <v>4173938.86</v>
      </c>
      <c r="J271" s="55">
        <v>1653272.42</v>
      </c>
      <c r="K271" s="56">
        <f t="shared" si="24"/>
        <v>5827211.2799999993</v>
      </c>
      <c r="L271" s="57">
        <f t="shared" si="25"/>
        <v>2020.5309570041607</v>
      </c>
      <c r="M271" s="58">
        <v>4259540.03</v>
      </c>
      <c r="N271" s="55">
        <v>1674477.94</v>
      </c>
      <c r="O271" s="59">
        <f t="shared" si="26"/>
        <v>5934017.9700000007</v>
      </c>
      <c r="P271" s="57">
        <f t="shared" si="27"/>
        <v>2008.1279086294419</v>
      </c>
      <c r="Q271" s="63">
        <v>4496870</v>
      </c>
      <c r="R271" s="64">
        <v>1705625</v>
      </c>
      <c r="S271" s="59">
        <f t="shared" si="28"/>
        <v>6202495</v>
      </c>
      <c r="T271" s="84">
        <f t="shared" si="29"/>
        <v>2033.6049180327868</v>
      </c>
    </row>
    <row r="272" spans="1:20" ht="15.6" x14ac:dyDescent="0.3">
      <c r="A272" s="19" t="s">
        <v>784</v>
      </c>
      <c r="B272" s="5" t="s">
        <v>267</v>
      </c>
      <c r="C272" s="5" t="s">
        <v>5</v>
      </c>
      <c r="D272" s="10" t="s">
        <v>267</v>
      </c>
      <c r="E272" s="6">
        <v>0.109</v>
      </c>
      <c r="F272" s="79">
        <v>1941</v>
      </c>
      <c r="G272" s="26">
        <v>1860</v>
      </c>
      <c r="H272" s="77">
        <v>1811</v>
      </c>
      <c r="I272" s="75">
        <v>7036399.7000000002</v>
      </c>
      <c r="J272" s="55">
        <v>1268860</v>
      </c>
      <c r="K272" s="56">
        <f t="shared" si="24"/>
        <v>8305259.7000000002</v>
      </c>
      <c r="L272" s="57">
        <f t="shared" si="25"/>
        <v>4278.8561051004635</v>
      </c>
      <c r="M272" s="58">
        <v>7156410.7400000002</v>
      </c>
      <c r="N272" s="55">
        <v>1319586.78</v>
      </c>
      <c r="O272" s="59">
        <f t="shared" si="26"/>
        <v>8475997.5199999996</v>
      </c>
      <c r="P272" s="57">
        <f t="shared" si="27"/>
        <v>4556.9879139784944</v>
      </c>
      <c r="Q272" s="63">
        <v>7333009</v>
      </c>
      <c r="R272" s="64">
        <v>1351431</v>
      </c>
      <c r="S272" s="59">
        <f t="shared" si="28"/>
        <v>8684440</v>
      </c>
      <c r="T272" s="84">
        <f t="shared" si="29"/>
        <v>4795.3837658752072</v>
      </c>
    </row>
    <row r="273" spans="1:20" ht="15.6" x14ac:dyDescent="0.3">
      <c r="A273" s="19" t="s">
        <v>785</v>
      </c>
      <c r="B273" s="5" t="s">
        <v>268</v>
      </c>
      <c r="C273" s="5" t="s">
        <v>5</v>
      </c>
      <c r="D273" s="10" t="s">
        <v>268</v>
      </c>
      <c r="E273" s="6">
        <v>0.17100000000000001</v>
      </c>
      <c r="F273" s="79">
        <v>1301</v>
      </c>
      <c r="G273" s="26">
        <v>1202</v>
      </c>
      <c r="H273" s="77">
        <v>1198</v>
      </c>
      <c r="I273" s="75">
        <v>7618251.1100000003</v>
      </c>
      <c r="J273" s="55">
        <v>1146200.26</v>
      </c>
      <c r="K273" s="56">
        <f t="shared" si="24"/>
        <v>8764451.370000001</v>
      </c>
      <c r="L273" s="57">
        <f t="shared" si="25"/>
        <v>6736.7035895465033</v>
      </c>
      <c r="M273" s="58">
        <v>7690929.96</v>
      </c>
      <c r="N273" s="55">
        <v>1186195.5</v>
      </c>
      <c r="O273" s="59">
        <f t="shared" si="26"/>
        <v>8877125.4600000009</v>
      </c>
      <c r="P273" s="57">
        <f t="shared" si="27"/>
        <v>7385.295723793678</v>
      </c>
      <c r="Q273" s="63">
        <v>7814170</v>
      </c>
      <c r="R273" s="64">
        <v>1149787</v>
      </c>
      <c r="S273" s="59">
        <f t="shared" si="28"/>
        <v>8963957</v>
      </c>
      <c r="T273" s="84">
        <f t="shared" si="29"/>
        <v>7482.4348914858101</v>
      </c>
    </row>
    <row r="274" spans="1:20" ht="15.6" x14ac:dyDescent="0.3">
      <c r="A274" s="19" t="s">
        <v>786</v>
      </c>
      <c r="B274" s="5" t="s">
        <v>269</v>
      </c>
      <c r="C274" s="5" t="s">
        <v>5</v>
      </c>
      <c r="D274" s="10" t="s">
        <v>269</v>
      </c>
      <c r="E274" s="6">
        <v>4.9000000000000002E-2</v>
      </c>
      <c r="F274" s="79">
        <v>3851</v>
      </c>
      <c r="G274" s="26">
        <v>3951</v>
      </c>
      <c r="H274" s="77">
        <v>3997</v>
      </c>
      <c r="I274" s="75">
        <v>6632397.9299999997</v>
      </c>
      <c r="J274" s="55">
        <v>1767616.54</v>
      </c>
      <c r="K274" s="56">
        <f t="shared" si="24"/>
        <v>8400014.4699999988</v>
      </c>
      <c r="L274" s="57">
        <f t="shared" si="25"/>
        <v>2181.2553804206696</v>
      </c>
      <c r="M274" s="58">
        <v>6869368.1699999999</v>
      </c>
      <c r="N274" s="55">
        <v>1836262.85</v>
      </c>
      <c r="O274" s="59">
        <f t="shared" si="26"/>
        <v>8705631.0199999996</v>
      </c>
      <c r="P274" s="57">
        <f t="shared" si="27"/>
        <v>2203.3993976208553</v>
      </c>
      <c r="Q274" s="63">
        <v>7185152</v>
      </c>
      <c r="R274" s="64">
        <v>1946701</v>
      </c>
      <c r="S274" s="59">
        <f t="shared" si="28"/>
        <v>9131853</v>
      </c>
      <c r="T274" s="84">
        <f t="shared" si="29"/>
        <v>2284.6767575681761</v>
      </c>
    </row>
    <row r="275" spans="1:20" ht="15.6" x14ac:dyDescent="0.3">
      <c r="A275" s="19" t="s">
        <v>787</v>
      </c>
      <c r="B275" s="5" t="s">
        <v>270</v>
      </c>
      <c r="C275" s="5" t="s">
        <v>5</v>
      </c>
      <c r="D275" s="10" t="s">
        <v>270</v>
      </c>
      <c r="E275" s="6">
        <v>0.158</v>
      </c>
      <c r="F275" s="79">
        <v>848</v>
      </c>
      <c r="G275" s="26">
        <v>811</v>
      </c>
      <c r="H275" s="77">
        <v>830</v>
      </c>
      <c r="I275" s="75">
        <v>3152087.15</v>
      </c>
      <c r="J275" s="55">
        <v>730130.26</v>
      </c>
      <c r="K275" s="56">
        <f t="shared" si="24"/>
        <v>3882217.41</v>
      </c>
      <c r="L275" s="57">
        <f t="shared" si="25"/>
        <v>4578.0865683962265</v>
      </c>
      <c r="M275" s="58">
        <v>3152322.91</v>
      </c>
      <c r="N275" s="55">
        <v>759192.83</v>
      </c>
      <c r="O275" s="59">
        <f t="shared" si="26"/>
        <v>3911515.74</v>
      </c>
      <c r="P275" s="57">
        <f t="shared" si="27"/>
        <v>4823.0773612823677</v>
      </c>
      <c r="Q275" s="63">
        <v>3260791</v>
      </c>
      <c r="R275" s="64">
        <v>822493</v>
      </c>
      <c r="S275" s="59">
        <f t="shared" si="28"/>
        <v>4083284</v>
      </c>
      <c r="T275" s="84">
        <f t="shared" si="29"/>
        <v>4919.6192771084334</v>
      </c>
    </row>
    <row r="276" spans="1:20" ht="15.6" x14ac:dyDescent="0.3">
      <c r="A276" s="19" t="s">
        <v>788</v>
      </c>
      <c r="B276" s="5" t="s">
        <v>271</v>
      </c>
      <c r="C276" s="5" t="s">
        <v>5</v>
      </c>
      <c r="D276" s="10" t="s">
        <v>271</v>
      </c>
      <c r="E276" s="6">
        <v>0.129</v>
      </c>
      <c r="F276" s="79">
        <v>862</v>
      </c>
      <c r="G276" s="26">
        <v>789</v>
      </c>
      <c r="H276" s="77">
        <v>817</v>
      </c>
      <c r="I276" s="75">
        <v>6964926.75</v>
      </c>
      <c r="J276" s="55">
        <v>739121.45</v>
      </c>
      <c r="K276" s="56">
        <f t="shared" si="24"/>
        <v>7704048.2000000002</v>
      </c>
      <c r="L276" s="57">
        <f t="shared" si="25"/>
        <v>8937.4109048723894</v>
      </c>
      <c r="M276" s="58">
        <v>7077412.4400000004</v>
      </c>
      <c r="N276" s="55">
        <v>774827.69</v>
      </c>
      <c r="O276" s="59">
        <f t="shared" si="26"/>
        <v>7852240.1300000008</v>
      </c>
      <c r="P276" s="57">
        <f t="shared" si="27"/>
        <v>9952.142116603296</v>
      </c>
      <c r="Q276" s="63">
        <v>7208086</v>
      </c>
      <c r="R276" s="64">
        <v>811644</v>
      </c>
      <c r="S276" s="59">
        <f t="shared" si="28"/>
        <v>8019730</v>
      </c>
      <c r="T276" s="84">
        <f t="shared" si="29"/>
        <v>9816.0709914320687</v>
      </c>
    </row>
    <row r="277" spans="1:20" ht="15.6" x14ac:dyDescent="0.3">
      <c r="A277" s="19" t="s">
        <v>789</v>
      </c>
      <c r="B277" s="5" t="s">
        <v>272</v>
      </c>
      <c r="C277" s="5" t="s">
        <v>5</v>
      </c>
      <c r="D277" s="10" t="s">
        <v>272</v>
      </c>
      <c r="E277" s="6">
        <v>0.21199999999999999</v>
      </c>
      <c r="F277" s="79">
        <v>1471</v>
      </c>
      <c r="G277" s="26">
        <v>1471</v>
      </c>
      <c r="H277" s="77">
        <v>1500</v>
      </c>
      <c r="I277" s="75">
        <v>8465365.3900000006</v>
      </c>
      <c r="J277" s="55">
        <v>1194608.1499999999</v>
      </c>
      <c r="K277" s="56">
        <f t="shared" si="24"/>
        <v>9659973.540000001</v>
      </c>
      <c r="L277" s="57">
        <f t="shared" si="25"/>
        <v>6566.9432630863366</v>
      </c>
      <c r="M277" s="58">
        <v>8760923.7799999993</v>
      </c>
      <c r="N277" s="55">
        <v>1275851.01</v>
      </c>
      <c r="O277" s="59">
        <f t="shared" si="26"/>
        <v>10036774.789999999</v>
      </c>
      <c r="P277" s="57">
        <f t="shared" si="27"/>
        <v>6823.0963902107405</v>
      </c>
      <c r="Q277" s="63">
        <v>8928092</v>
      </c>
      <c r="R277" s="64">
        <v>1354785</v>
      </c>
      <c r="S277" s="59">
        <f t="shared" si="28"/>
        <v>10282877</v>
      </c>
      <c r="T277" s="84">
        <f t="shared" si="29"/>
        <v>6855.2513333333336</v>
      </c>
    </row>
    <row r="278" spans="1:20" ht="15.6" x14ac:dyDescent="0.3">
      <c r="A278" s="19" t="s">
        <v>791</v>
      </c>
      <c r="B278" s="5" t="s">
        <v>274</v>
      </c>
      <c r="C278" s="5" t="s">
        <v>5</v>
      </c>
      <c r="D278" s="10" t="s">
        <v>274</v>
      </c>
      <c r="E278" s="6">
        <v>0.126</v>
      </c>
      <c r="F278" s="79">
        <v>1322</v>
      </c>
      <c r="G278" s="26">
        <v>1207</v>
      </c>
      <c r="H278" s="77">
        <v>1208</v>
      </c>
      <c r="I278" s="75">
        <v>8967330.3499999996</v>
      </c>
      <c r="J278" s="55">
        <v>988251</v>
      </c>
      <c r="K278" s="56">
        <f t="shared" si="24"/>
        <v>9955581.3499999996</v>
      </c>
      <c r="L278" s="57">
        <f t="shared" si="25"/>
        <v>7530.696936459909</v>
      </c>
      <c r="M278" s="58">
        <v>9122786.5399999991</v>
      </c>
      <c r="N278" s="55">
        <v>1027815.41</v>
      </c>
      <c r="O278" s="59">
        <f t="shared" si="26"/>
        <v>10150601.949999999</v>
      </c>
      <c r="P278" s="57">
        <f t="shared" si="27"/>
        <v>8409.7779204639592</v>
      </c>
      <c r="Q278" s="63">
        <v>9399597</v>
      </c>
      <c r="R278" s="64">
        <v>1058105</v>
      </c>
      <c r="S278" s="59">
        <f t="shared" si="28"/>
        <v>10457702</v>
      </c>
      <c r="T278" s="84">
        <f t="shared" si="29"/>
        <v>8657.0380794701978</v>
      </c>
    </row>
    <row r="279" spans="1:20" ht="15.6" x14ac:dyDescent="0.3">
      <c r="A279" s="19" t="s">
        <v>792</v>
      </c>
      <c r="B279" s="5" t="s">
        <v>275</v>
      </c>
      <c r="C279" s="5" t="s">
        <v>5</v>
      </c>
      <c r="D279" s="10" t="s">
        <v>275</v>
      </c>
      <c r="E279" s="6">
        <v>0.19800000000000001</v>
      </c>
      <c r="F279" s="79">
        <v>919</v>
      </c>
      <c r="G279" s="26">
        <v>893</v>
      </c>
      <c r="H279" s="77">
        <v>895</v>
      </c>
      <c r="I279" s="75">
        <v>5401897.9100000001</v>
      </c>
      <c r="J279" s="55">
        <v>788251.99</v>
      </c>
      <c r="K279" s="56">
        <f t="shared" si="24"/>
        <v>6190149.9000000004</v>
      </c>
      <c r="L279" s="57">
        <f t="shared" si="25"/>
        <v>6735.7452665941246</v>
      </c>
      <c r="M279" s="58">
        <v>5418646.1200000001</v>
      </c>
      <c r="N279" s="55">
        <v>817313.28000000003</v>
      </c>
      <c r="O279" s="59">
        <f t="shared" si="26"/>
        <v>6235959.4000000004</v>
      </c>
      <c r="P279" s="57">
        <f t="shared" si="27"/>
        <v>6983.1572228443456</v>
      </c>
      <c r="Q279" s="63">
        <v>5503946</v>
      </c>
      <c r="R279" s="64">
        <v>829464</v>
      </c>
      <c r="S279" s="59">
        <f t="shared" si="28"/>
        <v>6333410</v>
      </c>
      <c r="T279" s="84">
        <f t="shared" si="29"/>
        <v>7076.4357541899444</v>
      </c>
    </row>
    <row r="280" spans="1:20" ht="15.6" x14ac:dyDescent="0.3">
      <c r="A280" s="19" t="s">
        <v>793</v>
      </c>
      <c r="B280" s="5" t="s">
        <v>276</v>
      </c>
      <c r="C280" s="5" t="s">
        <v>5</v>
      </c>
      <c r="D280" s="10" t="s">
        <v>276</v>
      </c>
      <c r="E280" s="6">
        <v>0.13400000000000001</v>
      </c>
      <c r="F280" s="79">
        <v>5521</v>
      </c>
      <c r="G280" s="26">
        <v>5361</v>
      </c>
      <c r="H280" s="77">
        <v>5402</v>
      </c>
      <c r="I280" s="75">
        <v>6459753.4500000002</v>
      </c>
      <c r="J280" s="55">
        <v>2668097.7999999998</v>
      </c>
      <c r="K280" s="56">
        <f t="shared" si="24"/>
        <v>9127851.25</v>
      </c>
      <c r="L280" s="57">
        <f t="shared" si="25"/>
        <v>1653.2967306647347</v>
      </c>
      <c r="M280" s="58">
        <v>6587523.1900000004</v>
      </c>
      <c r="N280" s="55">
        <v>2715721.3</v>
      </c>
      <c r="O280" s="59">
        <f t="shared" si="26"/>
        <v>9303244.4900000002</v>
      </c>
      <c r="P280" s="57">
        <f t="shared" si="27"/>
        <v>1735.356181682522</v>
      </c>
      <c r="Q280" s="63">
        <v>6855951</v>
      </c>
      <c r="R280" s="64">
        <v>2806865</v>
      </c>
      <c r="S280" s="59">
        <f t="shared" si="28"/>
        <v>9662816</v>
      </c>
      <c r="T280" s="84">
        <f t="shared" si="29"/>
        <v>1788.7478711588301</v>
      </c>
    </row>
    <row r="281" spans="1:20" ht="15.6" x14ac:dyDescent="0.3">
      <c r="A281" s="19" t="s">
        <v>790</v>
      </c>
      <c r="B281" s="5" t="s">
        <v>273</v>
      </c>
      <c r="C281" s="5" t="s">
        <v>5</v>
      </c>
      <c r="D281" s="10" t="s">
        <v>273</v>
      </c>
      <c r="E281" s="6">
        <v>3.4000000000000002E-2</v>
      </c>
      <c r="F281" s="79">
        <v>2005</v>
      </c>
      <c r="G281" s="26">
        <v>1941</v>
      </c>
      <c r="H281" s="77">
        <v>1923</v>
      </c>
      <c r="I281" s="75">
        <v>9132271.9399999995</v>
      </c>
      <c r="J281" s="55">
        <v>1482578.44</v>
      </c>
      <c r="K281" s="56">
        <f t="shared" si="24"/>
        <v>10614850.379999999</v>
      </c>
      <c r="L281" s="57">
        <f t="shared" si="25"/>
        <v>5294.1897157107223</v>
      </c>
      <c r="M281" s="58">
        <v>9267069.1899999995</v>
      </c>
      <c r="N281" s="55">
        <v>1546887.89</v>
      </c>
      <c r="O281" s="59">
        <f t="shared" si="26"/>
        <v>10813957.08</v>
      </c>
      <c r="P281" s="57">
        <f t="shared" si="27"/>
        <v>5571.3328593508504</v>
      </c>
      <c r="Q281" s="63">
        <v>9486950</v>
      </c>
      <c r="R281" s="64">
        <v>1568517</v>
      </c>
      <c r="S281" s="59">
        <f t="shared" si="28"/>
        <v>11055467</v>
      </c>
      <c r="T281" s="84">
        <f t="shared" si="29"/>
        <v>5749.0728029121165</v>
      </c>
    </row>
    <row r="282" spans="1:20" ht="15.6" x14ac:dyDescent="0.3">
      <c r="A282" s="19" t="s">
        <v>794</v>
      </c>
      <c r="B282" s="5" t="s">
        <v>277</v>
      </c>
      <c r="C282" s="5" t="s">
        <v>5</v>
      </c>
      <c r="D282" s="10" t="s">
        <v>277</v>
      </c>
      <c r="E282" s="6">
        <v>0.13699999999999998</v>
      </c>
      <c r="F282" s="79">
        <v>3956</v>
      </c>
      <c r="G282" s="26">
        <v>4017</v>
      </c>
      <c r="H282" s="77">
        <v>4130</v>
      </c>
      <c r="I282" s="75">
        <v>5669809.3399999999</v>
      </c>
      <c r="J282" s="55">
        <v>1546624</v>
      </c>
      <c r="K282" s="56">
        <f t="shared" si="24"/>
        <v>7216433.3399999999</v>
      </c>
      <c r="L282" s="57">
        <f t="shared" si="25"/>
        <v>1824.174251769464</v>
      </c>
      <c r="M282" s="58">
        <v>6012944.6500000004</v>
      </c>
      <c r="N282" s="55">
        <v>1768263.21</v>
      </c>
      <c r="O282" s="59">
        <f t="shared" si="26"/>
        <v>7781207.8600000003</v>
      </c>
      <c r="P282" s="57">
        <f t="shared" si="27"/>
        <v>1937.0694199651482</v>
      </c>
      <c r="Q282" s="63">
        <v>6834489</v>
      </c>
      <c r="R282" s="64">
        <v>1951704</v>
      </c>
      <c r="S282" s="59">
        <f t="shared" si="28"/>
        <v>8786193</v>
      </c>
      <c r="T282" s="84">
        <f t="shared" si="29"/>
        <v>2127.4075060532687</v>
      </c>
    </row>
    <row r="283" spans="1:20" ht="15.6" x14ac:dyDescent="0.3">
      <c r="A283" s="19" t="s">
        <v>795</v>
      </c>
      <c r="B283" s="5" t="s">
        <v>278</v>
      </c>
      <c r="C283" s="5" t="s">
        <v>5</v>
      </c>
      <c r="D283" s="10" t="s">
        <v>278</v>
      </c>
      <c r="E283" s="6">
        <v>0.126</v>
      </c>
      <c r="F283" s="79">
        <v>1031</v>
      </c>
      <c r="G283" s="26">
        <v>964</v>
      </c>
      <c r="H283" s="77">
        <v>959</v>
      </c>
      <c r="I283" s="75">
        <v>3954072.98</v>
      </c>
      <c r="J283" s="55">
        <v>659864.72</v>
      </c>
      <c r="K283" s="56">
        <f t="shared" si="24"/>
        <v>4613937.7</v>
      </c>
      <c r="L283" s="57">
        <f t="shared" si="25"/>
        <v>4475.206304558681</v>
      </c>
      <c r="M283" s="58">
        <v>4019332.61</v>
      </c>
      <c r="N283" s="55">
        <v>678247.33</v>
      </c>
      <c r="O283" s="59">
        <f t="shared" si="26"/>
        <v>4697579.9399999995</v>
      </c>
      <c r="P283" s="57">
        <f t="shared" si="27"/>
        <v>4873.0082365145227</v>
      </c>
      <c r="Q283" s="63">
        <v>4217710</v>
      </c>
      <c r="R283" s="64">
        <v>685466</v>
      </c>
      <c r="S283" s="59">
        <f t="shared" si="28"/>
        <v>4903176</v>
      </c>
      <c r="T283" s="84">
        <f t="shared" si="29"/>
        <v>5112.800834202294</v>
      </c>
    </row>
    <row r="284" spans="1:20" ht="15.6" x14ac:dyDescent="0.3">
      <c r="A284" s="19" t="s">
        <v>692</v>
      </c>
      <c r="B284" s="5" t="s">
        <v>175</v>
      </c>
      <c r="C284" s="5" t="s">
        <v>5</v>
      </c>
      <c r="D284" s="10" t="s">
        <v>175</v>
      </c>
      <c r="E284" s="6">
        <v>0.255</v>
      </c>
      <c r="F284" s="79">
        <v>2295</v>
      </c>
      <c r="G284" s="26">
        <v>2187</v>
      </c>
      <c r="H284" s="77">
        <v>2266</v>
      </c>
      <c r="I284" s="75">
        <v>11278676.67</v>
      </c>
      <c r="J284" s="55">
        <v>1505265.55</v>
      </c>
      <c r="K284" s="56">
        <f t="shared" si="24"/>
        <v>12783942.220000001</v>
      </c>
      <c r="L284" s="57">
        <f t="shared" si="25"/>
        <v>5570.3451938997823</v>
      </c>
      <c r="M284" s="58">
        <v>11329065.109999999</v>
      </c>
      <c r="N284" s="55">
        <v>1602013.72</v>
      </c>
      <c r="O284" s="59">
        <f t="shared" si="26"/>
        <v>12931078.83</v>
      </c>
      <c r="P284" s="57">
        <f t="shared" si="27"/>
        <v>5912.7017969821673</v>
      </c>
      <c r="Q284" s="63">
        <v>11973347</v>
      </c>
      <c r="R284" s="64">
        <v>1704454</v>
      </c>
      <c r="S284" s="59">
        <f t="shared" si="28"/>
        <v>13677801</v>
      </c>
      <c r="T284" s="84">
        <f t="shared" si="29"/>
        <v>6036.0992939099733</v>
      </c>
    </row>
    <row r="285" spans="1:20" ht="15.6" x14ac:dyDescent="0.3">
      <c r="A285" s="19" t="s">
        <v>796</v>
      </c>
      <c r="B285" s="5" t="s">
        <v>279</v>
      </c>
      <c r="C285" s="5" t="s">
        <v>5</v>
      </c>
      <c r="D285" s="10" t="s">
        <v>279</v>
      </c>
      <c r="E285" s="6">
        <v>4.4000000000000004E-2</v>
      </c>
      <c r="F285" s="79">
        <v>4758</v>
      </c>
      <c r="G285" s="26">
        <v>4663</v>
      </c>
      <c r="H285" s="77">
        <v>4821</v>
      </c>
      <c r="I285" s="75">
        <v>9078475.5</v>
      </c>
      <c r="J285" s="55">
        <v>2095982.18</v>
      </c>
      <c r="K285" s="56">
        <f t="shared" si="24"/>
        <v>11174457.68</v>
      </c>
      <c r="L285" s="57">
        <f t="shared" si="25"/>
        <v>2348.5619335855399</v>
      </c>
      <c r="M285" s="58">
        <v>9501898.7599999998</v>
      </c>
      <c r="N285" s="55">
        <v>2164489.29</v>
      </c>
      <c r="O285" s="59">
        <f t="shared" si="26"/>
        <v>11666388.050000001</v>
      </c>
      <c r="P285" s="57">
        <f t="shared" si="27"/>
        <v>2501.906079776968</v>
      </c>
      <c r="Q285" s="63">
        <v>9994395</v>
      </c>
      <c r="R285" s="64">
        <v>2233560</v>
      </c>
      <c r="S285" s="59">
        <f t="shared" si="28"/>
        <v>12227955</v>
      </c>
      <c r="T285" s="84">
        <f t="shared" si="29"/>
        <v>2536.3939016801492</v>
      </c>
    </row>
    <row r="286" spans="1:20" ht="15.6" x14ac:dyDescent="0.3">
      <c r="A286" s="19" t="s">
        <v>797</v>
      </c>
      <c r="B286" s="5" t="s">
        <v>280</v>
      </c>
      <c r="C286" s="5" t="s">
        <v>5</v>
      </c>
      <c r="D286" s="10" t="s">
        <v>280</v>
      </c>
      <c r="E286" s="6">
        <v>6.5000000000000002E-2</v>
      </c>
      <c r="F286" s="79">
        <v>8881</v>
      </c>
      <c r="G286" s="26">
        <v>8991</v>
      </c>
      <c r="H286" s="77">
        <v>9292</v>
      </c>
      <c r="I286" s="75">
        <v>13577662.76</v>
      </c>
      <c r="J286" s="55">
        <v>6303230.0800000001</v>
      </c>
      <c r="K286" s="56">
        <f t="shared" si="24"/>
        <v>19880892.84</v>
      </c>
      <c r="L286" s="57">
        <f t="shared" si="25"/>
        <v>2238.5871906316856</v>
      </c>
      <c r="M286" s="58">
        <v>13949535.51</v>
      </c>
      <c r="N286" s="55">
        <v>6461319.5700000003</v>
      </c>
      <c r="O286" s="59">
        <f t="shared" si="26"/>
        <v>20410855.079999998</v>
      </c>
      <c r="P286" s="57">
        <f t="shared" si="27"/>
        <v>2270.1429295962625</v>
      </c>
      <c r="Q286" s="63">
        <v>14759191</v>
      </c>
      <c r="R286" s="64">
        <v>6675203</v>
      </c>
      <c r="S286" s="59">
        <f t="shared" si="28"/>
        <v>21434394</v>
      </c>
      <c r="T286" s="84">
        <f t="shared" si="29"/>
        <v>2306.7578562204048</v>
      </c>
    </row>
    <row r="287" spans="1:20" ht="15.6" x14ac:dyDescent="0.3">
      <c r="A287" s="19" t="s">
        <v>798</v>
      </c>
      <c r="B287" s="5" t="s">
        <v>281</v>
      </c>
      <c r="C287" s="5" t="s">
        <v>5</v>
      </c>
      <c r="D287" s="10" t="s">
        <v>281</v>
      </c>
      <c r="E287" s="6">
        <v>5.4000000000000006E-2</v>
      </c>
      <c r="F287" s="79">
        <v>1194</v>
      </c>
      <c r="G287" s="26">
        <v>1216</v>
      </c>
      <c r="H287" s="77">
        <v>1187</v>
      </c>
      <c r="I287" s="75">
        <v>3245178.99</v>
      </c>
      <c r="J287" s="55">
        <v>672410.49</v>
      </c>
      <c r="K287" s="56">
        <f t="shared" si="24"/>
        <v>3917589.4800000004</v>
      </c>
      <c r="L287" s="57">
        <f t="shared" si="25"/>
        <v>3281.0632160804025</v>
      </c>
      <c r="M287" s="58">
        <v>3294602.66</v>
      </c>
      <c r="N287" s="55">
        <v>692165.81</v>
      </c>
      <c r="O287" s="59">
        <f t="shared" si="26"/>
        <v>3986768.47</v>
      </c>
      <c r="P287" s="57">
        <f t="shared" si="27"/>
        <v>3278.5924917763159</v>
      </c>
      <c r="Q287" s="63">
        <v>3351949</v>
      </c>
      <c r="R287" s="64">
        <v>710860</v>
      </c>
      <c r="S287" s="59">
        <f t="shared" si="28"/>
        <v>4062809</v>
      </c>
      <c r="T287" s="84">
        <f t="shared" si="29"/>
        <v>3422.7540016849198</v>
      </c>
    </row>
    <row r="288" spans="1:20" ht="15.6" x14ac:dyDescent="0.3">
      <c r="A288" s="19" t="s">
        <v>1013</v>
      </c>
      <c r="B288" s="5" t="s">
        <v>496</v>
      </c>
      <c r="C288" s="5" t="s">
        <v>5</v>
      </c>
      <c r="D288" s="10" t="s">
        <v>496</v>
      </c>
      <c r="E288" s="6">
        <v>0.222</v>
      </c>
      <c r="F288" s="79">
        <v>3310</v>
      </c>
      <c r="G288" s="26">
        <v>3174</v>
      </c>
      <c r="H288" s="77">
        <v>3240</v>
      </c>
      <c r="I288" s="75">
        <v>16066182.43</v>
      </c>
      <c r="J288" s="55">
        <v>3904037.87</v>
      </c>
      <c r="K288" s="56">
        <f t="shared" si="24"/>
        <v>19970220.300000001</v>
      </c>
      <c r="L288" s="57">
        <f t="shared" si="25"/>
        <v>6033.2991842900301</v>
      </c>
      <c r="M288" s="58">
        <v>16152063.529999999</v>
      </c>
      <c r="N288" s="55">
        <v>4151275.38</v>
      </c>
      <c r="O288" s="59">
        <f t="shared" si="26"/>
        <v>20303338.91</v>
      </c>
      <c r="P288" s="57">
        <f t="shared" si="27"/>
        <v>6396.7671424070577</v>
      </c>
      <c r="Q288" s="63">
        <v>17276486</v>
      </c>
      <c r="R288" s="64">
        <v>4337710</v>
      </c>
      <c r="S288" s="59">
        <f t="shared" si="28"/>
        <v>21614196</v>
      </c>
      <c r="T288" s="84">
        <f t="shared" si="29"/>
        <v>6671.0481481481484</v>
      </c>
    </row>
    <row r="289" spans="1:20" ht="15.6" x14ac:dyDescent="0.3">
      <c r="A289" s="19" t="s">
        <v>799</v>
      </c>
      <c r="B289" s="5" t="s">
        <v>282</v>
      </c>
      <c r="C289" s="5" t="s">
        <v>5</v>
      </c>
      <c r="D289" s="10" t="s">
        <v>282</v>
      </c>
      <c r="E289" s="6">
        <v>0.20499999999999999</v>
      </c>
      <c r="F289" s="79">
        <v>1360</v>
      </c>
      <c r="G289" s="26">
        <v>1333</v>
      </c>
      <c r="H289" s="77">
        <v>1325</v>
      </c>
      <c r="I289" s="75">
        <v>10676777.35</v>
      </c>
      <c r="J289" s="55">
        <v>1367254.18</v>
      </c>
      <c r="K289" s="56">
        <f t="shared" si="24"/>
        <v>12044031.529999999</v>
      </c>
      <c r="L289" s="57">
        <f t="shared" si="25"/>
        <v>8855.9055367647052</v>
      </c>
      <c r="M289" s="58">
        <v>10822409.060000001</v>
      </c>
      <c r="N289" s="55">
        <v>1429724.28</v>
      </c>
      <c r="O289" s="59">
        <f t="shared" si="26"/>
        <v>12252133.34</v>
      </c>
      <c r="P289" s="57">
        <f t="shared" si="27"/>
        <v>9191.3978544636157</v>
      </c>
      <c r="Q289" s="63">
        <v>11138802</v>
      </c>
      <c r="R289" s="64">
        <v>1505141</v>
      </c>
      <c r="S289" s="59">
        <f t="shared" si="28"/>
        <v>12643943</v>
      </c>
      <c r="T289" s="84">
        <f t="shared" si="29"/>
        <v>9542.5984905660371</v>
      </c>
    </row>
    <row r="290" spans="1:20" ht="15.6" x14ac:dyDescent="0.3">
      <c r="A290" s="19" t="s">
        <v>800</v>
      </c>
      <c r="B290" s="5" t="s">
        <v>283</v>
      </c>
      <c r="C290" s="5" t="s">
        <v>5</v>
      </c>
      <c r="D290" s="10" t="s">
        <v>283</v>
      </c>
      <c r="E290" s="6">
        <v>0.27899999999999997</v>
      </c>
      <c r="F290" s="79">
        <v>3141</v>
      </c>
      <c r="G290" s="26">
        <v>3022</v>
      </c>
      <c r="H290" s="77">
        <v>3010</v>
      </c>
      <c r="I290" s="75">
        <v>23809073.850000001</v>
      </c>
      <c r="J290" s="55">
        <v>2721357.31</v>
      </c>
      <c r="K290" s="56">
        <f t="shared" si="24"/>
        <v>26530431.16</v>
      </c>
      <c r="L290" s="57">
        <f t="shared" si="25"/>
        <v>8446.4919325055707</v>
      </c>
      <c r="M290" s="58">
        <v>24462288.379999999</v>
      </c>
      <c r="N290" s="55">
        <v>2783134.79</v>
      </c>
      <c r="O290" s="59">
        <f t="shared" si="26"/>
        <v>27245423.169999998</v>
      </c>
      <c r="P290" s="57">
        <f t="shared" si="27"/>
        <v>9015.6926439444069</v>
      </c>
      <c r="Q290" s="63">
        <v>26078434</v>
      </c>
      <c r="R290" s="64">
        <v>2530594</v>
      </c>
      <c r="S290" s="59">
        <f t="shared" si="28"/>
        <v>28609028</v>
      </c>
      <c r="T290" s="84">
        <f t="shared" si="29"/>
        <v>9504.6604651162797</v>
      </c>
    </row>
    <row r="291" spans="1:20" ht="15.6" x14ac:dyDescent="0.3">
      <c r="A291" s="19" t="s">
        <v>802</v>
      </c>
      <c r="B291" s="5" t="s">
        <v>285</v>
      </c>
      <c r="C291" s="5" t="s">
        <v>5</v>
      </c>
      <c r="D291" s="10" t="s">
        <v>285</v>
      </c>
      <c r="E291" s="6">
        <v>0.34100000000000003</v>
      </c>
      <c r="F291" s="79">
        <v>1873</v>
      </c>
      <c r="G291" s="26">
        <v>1878</v>
      </c>
      <c r="H291" s="77">
        <v>1999</v>
      </c>
      <c r="I291" s="75">
        <v>12281957.029999999</v>
      </c>
      <c r="J291" s="55">
        <v>1937698.67</v>
      </c>
      <c r="K291" s="56">
        <f t="shared" si="24"/>
        <v>14219655.699999999</v>
      </c>
      <c r="L291" s="57">
        <f t="shared" si="25"/>
        <v>7591.9144153764009</v>
      </c>
      <c r="M291" s="58">
        <v>12553960.199999999</v>
      </c>
      <c r="N291" s="55">
        <v>2098451.42</v>
      </c>
      <c r="O291" s="59">
        <f t="shared" si="26"/>
        <v>14652411.619999999</v>
      </c>
      <c r="P291" s="57">
        <f t="shared" si="27"/>
        <v>7802.136112886049</v>
      </c>
      <c r="Q291" s="63">
        <v>13373545</v>
      </c>
      <c r="R291" s="64">
        <v>2174528</v>
      </c>
      <c r="S291" s="59">
        <f t="shared" si="28"/>
        <v>15548073</v>
      </c>
      <c r="T291" s="84">
        <f t="shared" si="29"/>
        <v>7777.9254627313658</v>
      </c>
    </row>
    <row r="292" spans="1:20" ht="15.6" x14ac:dyDescent="0.3">
      <c r="A292" s="19" t="s">
        <v>801</v>
      </c>
      <c r="B292" s="5" t="s">
        <v>284</v>
      </c>
      <c r="C292" s="5" t="s">
        <v>5</v>
      </c>
      <c r="D292" s="10" t="s">
        <v>284</v>
      </c>
      <c r="E292" s="6">
        <v>2.8999999999999998E-2</v>
      </c>
      <c r="F292" s="79">
        <v>1374</v>
      </c>
      <c r="G292" s="26">
        <v>1303</v>
      </c>
      <c r="H292" s="77">
        <v>1311</v>
      </c>
      <c r="I292" s="75">
        <v>1224061.6599999999</v>
      </c>
      <c r="J292" s="55">
        <v>506057.11</v>
      </c>
      <c r="K292" s="56">
        <f t="shared" si="24"/>
        <v>1730118.77</v>
      </c>
      <c r="L292" s="57">
        <f t="shared" si="25"/>
        <v>1259.1839665211062</v>
      </c>
      <c r="M292" s="58">
        <v>1254301.26</v>
      </c>
      <c r="N292" s="55">
        <v>507242.78</v>
      </c>
      <c r="O292" s="59">
        <f t="shared" si="26"/>
        <v>1761544.04</v>
      </c>
      <c r="P292" s="57">
        <f t="shared" si="27"/>
        <v>1351.9140752110513</v>
      </c>
      <c r="Q292" s="63">
        <v>1298263</v>
      </c>
      <c r="R292" s="64">
        <v>510039</v>
      </c>
      <c r="S292" s="59">
        <f t="shared" si="28"/>
        <v>1808302</v>
      </c>
      <c r="T292" s="84">
        <f t="shared" si="29"/>
        <v>1379.3302822273074</v>
      </c>
    </row>
    <row r="293" spans="1:20" ht="15.6" x14ac:dyDescent="0.3">
      <c r="A293" s="19" t="s">
        <v>803</v>
      </c>
      <c r="B293" s="5" t="s">
        <v>286</v>
      </c>
      <c r="C293" s="5" t="s">
        <v>5</v>
      </c>
      <c r="D293" s="10" t="s">
        <v>286</v>
      </c>
      <c r="E293" s="6">
        <v>0.14499999999999999</v>
      </c>
      <c r="F293" s="79">
        <v>1048</v>
      </c>
      <c r="G293" s="26">
        <v>978</v>
      </c>
      <c r="H293" s="77">
        <v>987</v>
      </c>
      <c r="I293" s="75">
        <v>5938227.9199999999</v>
      </c>
      <c r="J293" s="55">
        <v>903064.24</v>
      </c>
      <c r="K293" s="56">
        <f t="shared" si="24"/>
        <v>6841292.1600000001</v>
      </c>
      <c r="L293" s="57">
        <f t="shared" si="25"/>
        <v>6527.9505343511455</v>
      </c>
      <c r="M293" s="58">
        <v>6006604.9900000002</v>
      </c>
      <c r="N293" s="55">
        <v>960027.75</v>
      </c>
      <c r="O293" s="59">
        <f t="shared" si="26"/>
        <v>6966632.7400000002</v>
      </c>
      <c r="P293" s="57">
        <f t="shared" si="27"/>
        <v>7123.3463599182005</v>
      </c>
      <c r="Q293" s="63">
        <v>6188476</v>
      </c>
      <c r="R293" s="64">
        <v>998659</v>
      </c>
      <c r="S293" s="59">
        <f t="shared" si="28"/>
        <v>7187135</v>
      </c>
      <c r="T293" s="84">
        <f t="shared" si="29"/>
        <v>7281.7983789260388</v>
      </c>
    </row>
    <row r="294" spans="1:20" ht="15.6" x14ac:dyDescent="0.3">
      <c r="A294" s="19" t="s">
        <v>804</v>
      </c>
      <c r="B294" s="5" t="s">
        <v>287</v>
      </c>
      <c r="C294" s="5" t="s">
        <v>5</v>
      </c>
      <c r="D294" s="10" t="s">
        <v>287</v>
      </c>
      <c r="E294" s="6">
        <v>0.192</v>
      </c>
      <c r="F294" s="79">
        <v>7491</v>
      </c>
      <c r="G294" s="26">
        <v>7611</v>
      </c>
      <c r="H294" s="77">
        <v>7777</v>
      </c>
      <c r="I294" s="75">
        <v>12885884.82</v>
      </c>
      <c r="J294" s="55">
        <v>4484929.4400000004</v>
      </c>
      <c r="K294" s="56">
        <f t="shared" si="24"/>
        <v>17370814.260000002</v>
      </c>
      <c r="L294" s="57">
        <f t="shared" si="25"/>
        <v>2318.8912374849824</v>
      </c>
      <c r="M294" s="58">
        <v>13662572.710000001</v>
      </c>
      <c r="N294" s="55">
        <v>5002521.04</v>
      </c>
      <c r="O294" s="59">
        <f t="shared" si="26"/>
        <v>18665093.75</v>
      </c>
      <c r="P294" s="57">
        <f t="shared" si="27"/>
        <v>2452.3838851662067</v>
      </c>
      <c r="Q294" s="63">
        <v>16294583</v>
      </c>
      <c r="R294" s="64">
        <v>5163160</v>
      </c>
      <c r="S294" s="59">
        <f t="shared" si="28"/>
        <v>21457743</v>
      </c>
      <c r="T294" s="84">
        <f t="shared" si="29"/>
        <v>2759.1285842870002</v>
      </c>
    </row>
    <row r="295" spans="1:20" ht="15.6" x14ac:dyDescent="0.3">
      <c r="A295" s="19" t="s">
        <v>805</v>
      </c>
      <c r="B295" s="5" t="s">
        <v>288</v>
      </c>
      <c r="C295" s="5" t="s">
        <v>5</v>
      </c>
      <c r="D295" s="10" t="s">
        <v>288</v>
      </c>
      <c r="E295" s="6">
        <v>2.5000000000000001E-2</v>
      </c>
      <c r="F295" s="79">
        <v>8493</v>
      </c>
      <c r="G295" s="26">
        <v>8499</v>
      </c>
      <c r="H295" s="77">
        <v>8467</v>
      </c>
      <c r="I295" s="75">
        <v>9616873.7200000007</v>
      </c>
      <c r="J295" s="55">
        <v>3817827.24</v>
      </c>
      <c r="K295" s="56">
        <f t="shared" si="24"/>
        <v>13434700.960000001</v>
      </c>
      <c r="L295" s="57">
        <f t="shared" si="25"/>
        <v>1581.855758860238</v>
      </c>
      <c r="M295" s="58">
        <v>9865927.8599999994</v>
      </c>
      <c r="N295" s="55">
        <v>3950969.18</v>
      </c>
      <c r="O295" s="59">
        <f t="shared" si="26"/>
        <v>13816897.039999999</v>
      </c>
      <c r="P295" s="57">
        <f t="shared" si="27"/>
        <v>1625.7085586539592</v>
      </c>
      <c r="Q295" s="63">
        <v>10385730</v>
      </c>
      <c r="R295" s="64">
        <v>4030438</v>
      </c>
      <c r="S295" s="59">
        <f t="shared" si="28"/>
        <v>14416168</v>
      </c>
      <c r="T295" s="84">
        <f t="shared" si="29"/>
        <v>1702.6299751978268</v>
      </c>
    </row>
    <row r="296" spans="1:20" ht="15.6" x14ac:dyDescent="0.3">
      <c r="A296" s="19" t="s">
        <v>781</v>
      </c>
      <c r="B296" s="5" t="s">
        <v>264</v>
      </c>
      <c r="C296" s="5" t="s">
        <v>5</v>
      </c>
      <c r="D296" s="10" t="s">
        <v>264</v>
      </c>
      <c r="E296" s="6">
        <v>0.13699999999999998</v>
      </c>
      <c r="F296" s="79">
        <v>1232</v>
      </c>
      <c r="G296" s="26">
        <v>1202</v>
      </c>
      <c r="H296" s="77">
        <v>1207</v>
      </c>
      <c r="I296" s="75">
        <v>7761243.04</v>
      </c>
      <c r="J296" s="55">
        <v>1080764.81</v>
      </c>
      <c r="K296" s="56">
        <f t="shared" si="24"/>
        <v>8842007.8499999996</v>
      </c>
      <c r="L296" s="57">
        <f t="shared" si="25"/>
        <v>7176.9544237012988</v>
      </c>
      <c r="M296" s="58">
        <v>7858754.29</v>
      </c>
      <c r="N296" s="55">
        <v>1106356.32</v>
      </c>
      <c r="O296" s="59">
        <f t="shared" si="26"/>
        <v>8965110.6099999994</v>
      </c>
      <c r="P296" s="57">
        <f t="shared" si="27"/>
        <v>7458.4946838602327</v>
      </c>
      <c r="Q296" s="63">
        <v>7931697</v>
      </c>
      <c r="R296" s="64">
        <v>1126400</v>
      </c>
      <c r="S296" s="59">
        <f t="shared" si="28"/>
        <v>9058097</v>
      </c>
      <c r="T296" s="84">
        <f t="shared" si="29"/>
        <v>7504.6371168185588</v>
      </c>
    </row>
    <row r="297" spans="1:20" ht="15.6" x14ac:dyDescent="0.3">
      <c r="A297" s="19" t="s">
        <v>806</v>
      </c>
      <c r="B297" s="5" t="s">
        <v>289</v>
      </c>
      <c r="C297" s="5" t="s">
        <v>5</v>
      </c>
      <c r="D297" s="10" t="s">
        <v>289</v>
      </c>
      <c r="E297" s="6">
        <v>0.16300000000000001</v>
      </c>
      <c r="F297" s="79">
        <v>631</v>
      </c>
      <c r="G297" s="26">
        <v>600</v>
      </c>
      <c r="H297" s="77">
        <v>587</v>
      </c>
      <c r="I297" s="75">
        <v>3434651.03</v>
      </c>
      <c r="J297" s="55">
        <v>392133.19</v>
      </c>
      <c r="K297" s="56">
        <f t="shared" si="24"/>
        <v>3826784.2199999997</v>
      </c>
      <c r="L297" s="57">
        <f t="shared" si="25"/>
        <v>6064.6342630744848</v>
      </c>
      <c r="M297" s="58">
        <v>3497951.18</v>
      </c>
      <c r="N297" s="55">
        <v>376581.36</v>
      </c>
      <c r="O297" s="59">
        <f t="shared" si="26"/>
        <v>3874532.54</v>
      </c>
      <c r="P297" s="57">
        <f t="shared" si="27"/>
        <v>6457.5542333333333</v>
      </c>
      <c r="Q297" s="63">
        <v>3589303</v>
      </c>
      <c r="R297" s="64">
        <v>406729</v>
      </c>
      <c r="S297" s="59">
        <f t="shared" si="28"/>
        <v>3996032</v>
      </c>
      <c r="T297" s="84">
        <f t="shared" si="29"/>
        <v>6807.5502555366265</v>
      </c>
    </row>
    <row r="298" spans="1:20" ht="15.6" x14ac:dyDescent="0.3">
      <c r="A298" s="19" t="s">
        <v>807</v>
      </c>
      <c r="B298" s="5" t="s">
        <v>290</v>
      </c>
      <c r="C298" s="5" t="s">
        <v>5</v>
      </c>
      <c r="D298" s="10" t="s">
        <v>290</v>
      </c>
      <c r="E298" s="6">
        <v>0.16</v>
      </c>
      <c r="F298" s="79">
        <v>1659</v>
      </c>
      <c r="G298" s="26">
        <v>1581</v>
      </c>
      <c r="H298" s="77">
        <v>1514</v>
      </c>
      <c r="I298" s="75">
        <v>8741301.9299999997</v>
      </c>
      <c r="J298" s="55">
        <v>1182258.24</v>
      </c>
      <c r="K298" s="56">
        <f t="shared" si="24"/>
        <v>9923560.1699999999</v>
      </c>
      <c r="L298" s="57">
        <f t="shared" si="25"/>
        <v>5981.6516998191682</v>
      </c>
      <c r="M298" s="58">
        <v>8875706.0600000005</v>
      </c>
      <c r="N298" s="55">
        <v>1218290.93</v>
      </c>
      <c r="O298" s="59">
        <f t="shared" si="26"/>
        <v>10093996.99</v>
      </c>
      <c r="P298" s="57">
        <f t="shared" si="27"/>
        <v>6384.5648260594562</v>
      </c>
      <c r="Q298" s="63">
        <v>9013252</v>
      </c>
      <c r="R298" s="64">
        <v>1266987</v>
      </c>
      <c r="S298" s="59">
        <f t="shared" si="28"/>
        <v>10280239</v>
      </c>
      <c r="T298" s="84">
        <f t="shared" si="29"/>
        <v>6790.1182298546892</v>
      </c>
    </row>
    <row r="299" spans="1:20" ht="15.6" x14ac:dyDescent="0.3">
      <c r="A299" s="19" t="s">
        <v>808</v>
      </c>
      <c r="B299" s="5" t="s">
        <v>291</v>
      </c>
      <c r="C299" s="5" t="s">
        <v>5</v>
      </c>
      <c r="D299" s="10" t="s">
        <v>291</v>
      </c>
      <c r="E299" s="6">
        <v>6.2E-2</v>
      </c>
      <c r="F299" s="79">
        <v>4481</v>
      </c>
      <c r="G299" s="26">
        <v>4606</v>
      </c>
      <c r="H299" s="77">
        <v>4554</v>
      </c>
      <c r="I299" s="75">
        <v>6329055.7599999998</v>
      </c>
      <c r="J299" s="55">
        <v>2396616.64</v>
      </c>
      <c r="K299" s="56">
        <f t="shared" si="24"/>
        <v>8725672.4000000004</v>
      </c>
      <c r="L299" s="57">
        <f t="shared" si="25"/>
        <v>1947.2600758759206</v>
      </c>
      <c r="M299" s="58">
        <v>6490779.8099999996</v>
      </c>
      <c r="N299" s="55">
        <v>2485078.66</v>
      </c>
      <c r="O299" s="59">
        <f t="shared" si="26"/>
        <v>8975858.4699999988</v>
      </c>
      <c r="P299" s="57">
        <f t="shared" si="27"/>
        <v>1948.7317564046893</v>
      </c>
      <c r="Q299" s="63">
        <v>6816548</v>
      </c>
      <c r="R299" s="64">
        <v>2573977</v>
      </c>
      <c r="S299" s="59">
        <f t="shared" si="28"/>
        <v>9390525</v>
      </c>
      <c r="T299" s="84">
        <f t="shared" si="29"/>
        <v>2062.0388669301715</v>
      </c>
    </row>
    <row r="300" spans="1:20" ht="15.6" x14ac:dyDescent="0.3">
      <c r="A300" s="19" t="s">
        <v>809</v>
      </c>
      <c r="B300" s="5" t="s">
        <v>292</v>
      </c>
      <c r="C300" s="5" t="s">
        <v>5</v>
      </c>
      <c r="D300" s="10" t="s">
        <v>292</v>
      </c>
      <c r="E300" s="6">
        <v>0.06</v>
      </c>
      <c r="F300" s="79">
        <v>12718</v>
      </c>
      <c r="G300" s="26">
        <v>12603</v>
      </c>
      <c r="H300" s="77">
        <v>12783</v>
      </c>
      <c r="I300" s="75">
        <v>10581512.210000001</v>
      </c>
      <c r="J300" s="55">
        <v>6528485.54</v>
      </c>
      <c r="K300" s="56">
        <f t="shared" si="24"/>
        <v>17109997.75</v>
      </c>
      <c r="L300" s="57">
        <f t="shared" si="25"/>
        <v>1345.3371402736279</v>
      </c>
      <c r="M300" s="58">
        <v>11055306.98</v>
      </c>
      <c r="N300" s="55">
        <v>6637924.1200000001</v>
      </c>
      <c r="O300" s="59">
        <f t="shared" si="26"/>
        <v>17693231.100000001</v>
      </c>
      <c r="P300" s="57">
        <f t="shared" si="27"/>
        <v>1403.8904308497979</v>
      </c>
      <c r="Q300" s="63">
        <v>11811117</v>
      </c>
      <c r="R300" s="64">
        <v>6749047</v>
      </c>
      <c r="S300" s="59">
        <f t="shared" si="28"/>
        <v>18560164</v>
      </c>
      <c r="T300" s="84">
        <f t="shared" si="29"/>
        <v>1451.9411718688884</v>
      </c>
    </row>
    <row r="301" spans="1:20" ht="15.6" x14ac:dyDescent="0.3">
      <c r="A301" s="19" t="s">
        <v>810</v>
      </c>
      <c r="B301" s="5" t="s">
        <v>293</v>
      </c>
      <c r="C301" s="5" t="s">
        <v>5</v>
      </c>
      <c r="D301" s="10" t="s">
        <v>293</v>
      </c>
      <c r="E301" s="6">
        <v>9.1999999999999998E-2</v>
      </c>
      <c r="F301" s="79">
        <v>3027</v>
      </c>
      <c r="G301" s="26">
        <v>2907</v>
      </c>
      <c r="H301" s="77">
        <v>2871</v>
      </c>
      <c r="I301" s="75">
        <v>8678251.9800000004</v>
      </c>
      <c r="J301" s="55">
        <v>1775767.12</v>
      </c>
      <c r="K301" s="56">
        <f t="shared" si="24"/>
        <v>10454019.100000001</v>
      </c>
      <c r="L301" s="57">
        <f t="shared" si="25"/>
        <v>3453.590716881401</v>
      </c>
      <c r="M301" s="58">
        <v>8815860.7599999998</v>
      </c>
      <c r="N301" s="55">
        <v>1865967.86</v>
      </c>
      <c r="O301" s="59">
        <f t="shared" si="26"/>
        <v>10681828.619999999</v>
      </c>
      <c r="P301" s="57">
        <f t="shared" si="27"/>
        <v>3674.5196491228066</v>
      </c>
      <c r="Q301" s="63">
        <v>9060745</v>
      </c>
      <c r="R301" s="64">
        <v>1944705</v>
      </c>
      <c r="S301" s="59">
        <f t="shared" si="28"/>
        <v>11005450</v>
      </c>
      <c r="T301" s="84">
        <f t="shared" si="29"/>
        <v>3833.3159177986763</v>
      </c>
    </row>
    <row r="302" spans="1:20" ht="15.6" x14ac:dyDescent="0.3">
      <c r="A302" s="19" t="s">
        <v>813</v>
      </c>
      <c r="B302" s="5" t="s">
        <v>296</v>
      </c>
      <c r="C302" s="5" t="s">
        <v>5</v>
      </c>
      <c r="D302" s="10" t="s">
        <v>296</v>
      </c>
      <c r="E302" s="6">
        <v>7.2999999999999995E-2</v>
      </c>
      <c r="F302" s="79">
        <v>5544</v>
      </c>
      <c r="G302" s="26">
        <v>5312</v>
      </c>
      <c r="H302" s="77">
        <v>5353</v>
      </c>
      <c r="I302" s="75">
        <v>13966121.52</v>
      </c>
      <c r="J302" s="55">
        <v>2973982.89</v>
      </c>
      <c r="K302" s="56">
        <f t="shared" si="24"/>
        <v>16940104.41</v>
      </c>
      <c r="L302" s="57">
        <f t="shared" si="25"/>
        <v>3055.5743885281386</v>
      </c>
      <c r="M302" s="58">
        <v>14302062.02</v>
      </c>
      <c r="N302" s="55">
        <v>3154244.43</v>
      </c>
      <c r="O302" s="59">
        <f t="shared" si="26"/>
        <v>17456306.449999999</v>
      </c>
      <c r="P302" s="57">
        <f t="shared" si="27"/>
        <v>3286.2022684487952</v>
      </c>
      <c r="Q302" s="63">
        <v>15113741</v>
      </c>
      <c r="R302" s="64">
        <v>3318654</v>
      </c>
      <c r="S302" s="59">
        <f t="shared" si="28"/>
        <v>18432395</v>
      </c>
      <c r="T302" s="84">
        <f t="shared" si="29"/>
        <v>3443.3766112460303</v>
      </c>
    </row>
    <row r="303" spans="1:20" ht="15.6" x14ac:dyDescent="0.3">
      <c r="A303" s="19" t="s">
        <v>883</v>
      </c>
      <c r="B303" s="5" t="s">
        <v>366</v>
      </c>
      <c r="C303" s="5" t="s">
        <v>5</v>
      </c>
      <c r="D303" s="10" t="s">
        <v>366</v>
      </c>
      <c r="E303" s="6">
        <v>0.10800000000000001</v>
      </c>
      <c r="F303" s="79">
        <v>1446</v>
      </c>
      <c r="G303" s="26">
        <v>1368</v>
      </c>
      <c r="H303" s="77">
        <v>1412</v>
      </c>
      <c r="I303" s="75">
        <v>5091531.6500000004</v>
      </c>
      <c r="J303" s="55">
        <v>1150835.28</v>
      </c>
      <c r="K303" s="56">
        <f t="shared" si="24"/>
        <v>6242366.9300000006</v>
      </c>
      <c r="L303" s="57">
        <f t="shared" si="25"/>
        <v>4316.9895781466121</v>
      </c>
      <c r="M303" s="58">
        <v>5359004.2300000004</v>
      </c>
      <c r="N303" s="55">
        <v>1187559.22</v>
      </c>
      <c r="O303" s="59">
        <f t="shared" si="26"/>
        <v>6546563.4500000002</v>
      </c>
      <c r="P303" s="57">
        <f t="shared" si="27"/>
        <v>4785.4995979532168</v>
      </c>
      <c r="Q303" s="63">
        <v>5892501</v>
      </c>
      <c r="R303" s="64">
        <v>1215324</v>
      </c>
      <c r="S303" s="59">
        <f t="shared" si="28"/>
        <v>7107825</v>
      </c>
      <c r="T303" s="84">
        <f t="shared" si="29"/>
        <v>5033.8703966005669</v>
      </c>
    </row>
    <row r="304" spans="1:20" ht="15.6" x14ac:dyDescent="0.3">
      <c r="A304" s="19" t="s">
        <v>814</v>
      </c>
      <c r="B304" s="5" t="s">
        <v>297</v>
      </c>
      <c r="C304" s="5" t="s">
        <v>5</v>
      </c>
      <c r="D304" s="10" t="s">
        <v>297</v>
      </c>
      <c r="E304" s="6">
        <v>0.161</v>
      </c>
      <c r="F304" s="79">
        <v>731</v>
      </c>
      <c r="G304" s="26">
        <v>675</v>
      </c>
      <c r="H304" s="77">
        <v>682</v>
      </c>
      <c r="I304" s="75">
        <v>5958021.4900000002</v>
      </c>
      <c r="J304" s="55">
        <v>585783.43000000005</v>
      </c>
      <c r="K304" s="56">
        <f t="shared" si="24"/>
        <v>6543804.9199999999</v>
      </c>
      <c r="L304" s="57">
        <f t="shared" si="25"/>
        <v>8951.8535157318747</v>
      </c>
      <c r="M304" s="58">
        <v>6020074.6900000004</v>
      </c>
      <c r="N304" s="55">
        <v>599288.49</v>
      </c>
      <c r="O304" s="59">
        <f t="shared" si="26"/>
        <v>6619363.1800000006</v>
      </c>
      <c r="P304" s="57">
        <f t="shared" si="27"/>
        <v>9806.4639703703706</v>
      </c>
      <c r="Q304" s="63">
        <v>6102922</v>
      </c>
      <c r="R304" s="64">
        <v>623046</v>
      </c>
      <c r="S304" s="59">
        <f t="shared" si="28"/>
        <v>6725968</v>
      </c>
      <c r="T304" s="84">
        <f t="shared" si="29"/>
        <v>9862.1231671554251</v>
      </c>
    </row>
    <row r="305" spans="1:20" ht="15.6" x14ac:dyDescent="0.3">
      <c r="A305" s="19" t="s">
        <v>815</v>
      </c>
      <c r="B305" s="5" t="s">
        <v>298</v>
      </c>
      <c r="C305" s="5" t="s">
        <v>5</v>
      </c>
      <c r="D305" s="10" t="s">
        <v>298</v>
      </c>
      <c r="E305" s="6">
        <v>9.8000000000000004E-2</v>
      </c>
      <c r="F305" s="79">
        <v>3881</v>
      </c>
      <c r="G305" s="26">
        <v>3814</v>
      </c>
      <c r="H305" s="77">
        <v>3850</v>
      </c>
      <c r="I305" s="75">
        <v>11429330.67</v>
      </c>
      <c r="J305" s="55">
        <v>1998314.17</v>
      </c>
      <c r="K305" s="56">
        <f t="shared" si="24"/>
        <v>13427644.84</v>
      </c>
      <c r="L305" s="57">
        <f t="shared" si="25"/>
        <v>3459.8414944601905</v>
      </c>
      <c r="M305" s="58">
        <v>11890311.82</v>
      </c>
      <c r="N305" s="55">
        <v>2100136.39</v>
      </c>
      <c r="O305" s="59">
        <f t="shared" si="26"/>
        <v>13990448.210000001</v>
      </c>
      <c r="P305" s="57">
        <f t="shared" si="27"/>
        <v>3668.1825406397484</v>
      </c>
      <c r="Q305" s="63">
        <v>12471104</v>
      </c>
      <c r="R305" s="64">
        <v>2241546</v>
      </c>
      <c r="S305" s="59">
        <f t="shared" si="28"/>
        <v>14712650</v>
      </c>
      <c r="T305" s="84">
        <f t="shared" si="29"/>
        <v>3821.4675324675327</v>
      </c>
    </row>
    <row r="306" spans="1:20" ht="15.6" x14ac:dyDescent="0.3">
      <c r="A306" s="19" t="s">
        <v>816</v>
      </c>
      <c r="B306" s="5" t="s">
        <v>299</v>
      </c>
      <c r="C306" s="5" t="s">
        <v>5</v>
      </c>
      <c r="D306" s="10" t="s">
        <v>299</v>
      </c>
      <c r="E306" s="6">
        <v>0.12</v>
      </c>
      <c r="F306" s="79">
        <v>890</v>
      </c>
      <c r="G306" s="26">
        <v>889</v>
      </c>
      <c r="H306" s="77">
        <v>874</v>
      </c>
      <c r="I306" s="75">
        <v>5848301.4299999997</v>
      </c>
      <c r="J306" s="55">
        <v>630214.84</v>
      </c>
      <c r="K306" s="56">
        <f t="shared" si="24"/>
        <v>6478516.2699999996</v>
      </c>
      <c r="L306" s="57">
        <f t="shared" si="25"/>
        <v>7279.2317640449437</v>
      </c>
      <c r="M306" s="58">
        <v>5883159.4000000004</v>
      </c>
      <c r="N306" s="55">
        <v>620144.47</v>
      </c>
      <c r="O306" s="59">
        <f t="shared" si="26"/>
        <v>6503303.8700000001</v>
      </c>
      <c r="P306" s="57">
        <f t="shared" si="27"/>
        <v>7315.3024409448817</v>
      </c>
      <c r="Q306" s="63">
        <v>5980325</v>
      </c>
      <c r="R306" s="64">
        <v>658031</v>
      </c>
      <c r="S306" s="59">
        <f t="shared" si="28"/>
        <v>6638356</v>
      </c>
      <c r="T306" s="84">
        <f t="shared" si="29"/>
        <v>7595.3729977116709</v>
      </c>
    </row>
    <row r="307" spans="1:20" ht="15.6" x14ac:dyDescent="0.3">
      <c r="A307" s="19" t="s">
        <v>817</v>
      </c>
      <c r="B307" s="5" t="s">
        <v>300</v>
      </c>
      <c r="C307" s="5" t="s">
        <v>5</v>
      </c>
      <c r="D307" s="10" t="s">
        <v>300</v>
      </c>
      <c r="E307" s="6">
        <v>0.19</v>
      </c>
      <c r="F307" s="79">
        <v>989</v>
      </c>
      <c r="G307" s="26">
        <v>897</v>
      </c>
      <c r="H307" s="77">
        <v>851</v>
      </c>
      <c r="I307" s="75">
        <v>8764094.7799999993</v>
      </c>
      <c r="J307" s="55">
        <v>796970.87</v>
      </c>
      <c r="K307" s="56">
        <f t="shared" si="24"/>
        <v>9561065.6499999985</v>
      </c>
      <c r="L307" s="57">
        <f t="shared" si="25"/>
        <v>9667.4071284125366</v>
      </c>
      <c r="M307" s="58">
        <v>8847702.5600000005</v>
      </c>
      <c r="N307" s="55">
        <v>821328.5</v>
      </c>
      <c r="O307" s="59">
        <f t="shared" si="26"/>
        <v>9669031.0600000005</v>
      </c>
      <c r="P307" s="57">
        <f t="shared" si="27"/>
        <v>10779.298840579711</v>
      </c>
      <c r="Q307" s="63">
        <v>8984588</v>
      </c>
      <c r="R307" s="64">
        <v>844603</v>
      </c>
      <c r="S307" s="59">
        <f t="shared" si="28"/>
        <v>9829191</v>
      </c>
      <c r="T307" s="84">
        <f t="shared" si="29"/>
        <v>11550.165687426557</v>
      </c>
    </row>
    <row r="308" spans="1:20" ht="15.6" x14ac:dyDescent="0.3">
      <c r="A308" s="19" t="s">
        <v>818</v>
      </c>
      <c r="B308" s="5" t="s">
        <v>301</v>
      </c>
      <c r="C308" s="5" t="s">
        <v>5</v>
      </c>
      <c r="D308" s="10" t="s">
        <v>301</v>
      </c>
      <c r="E308" s="6">
        <v>0.115</v>
      </c>
      <c r="F308" s="79">
        <v>2302</v>
      </c>
      <c r="G308" s="26">
        <v>2185</v>
      </c>
      <c r="H308" s="77">
        <v>2202</v>
      </c>
      <c r="I308" s="75">
        <v>7760261.4100000001</v>
      </c>
      <c r="J308" s="55">
        <v>1318631.73</v>
      </c>
      <c r="K308" s="56">
        <f t="shared" si="24"/>
        <v>9078893.1400000006</v>
      </c>
      <c r="L308" s="57">
        <f t="shared" si="25"/>
        <v>3943.9153518679414</v>
      </c>
      <c r="M308" s="58">
        <v>7909269.8300000001</v>
      </c>
      <c r="N308" s="55">
        <v>1400201.53</v>
      </c>
      <c r="O308" s="59">
        <f t="shared" si="26"/>
        <v>9309471.3599999994</v>
      </c>
      <c r="P308" s="57">
        <f t="shared" si="27"/>
        <v>4260.6276247139585</v>
      </c>
      <c r="Q308" s="63">
        <v>8228015</v>
      </c>
      <c r="R308" s="64">
        <v>1464643</v>
      </c>
      <c r="S308" s="59">
        <f t="shared" si="28"/>
        <v>9692658</v>
      </c>
      <c r="T308" s="84">
        <f t="shared" si="29"/>
        <v>4401.7520435967299</v>
      </c>
    </row>
    <row r="309" spans="1:20" ht="15.6" x14ac:dyDescent="0.3">
      <c r="A309" s="19" t="s">
        <v>819</v>
      </c>
      <c r="B309" s="5" t="s">
        <v>302</v>
      </c>
      <c r="C309" s="5" t="s">
        <v>5</v>
      </c>
      <c r="D309" s="10" t="s">
        <v>302</v>
      </c>
      <c r="E309" s="6">
        <v>0.124</v>
      </c>
      <c r="F309" s="79">
        <v>1552</v>
      </c>
      <c r="G309" s="26">
        <v>1537</v>
      </c>
      <c r="H309" s="77">
        <v>1528</v>
      </c>
      <c r="I309" s="75">
        <v>7023566.7999999998</v>
      </c>
      <c r="J309" s="55">
        <v>1225010.6399999999</v>
      </c>
      <c r="K309" s="56">
        <f t="shared" si="24"/>
        <v>8248577.4399999995</v>
      </c>
      <c r="L309" s="57">
        <f t="shared" si="25"/>
        <v>5314.805051546391</v>
      </c>
      <c r="M309" s="58">
        <v>7088634.9400000004</v>
      </c>
      <c r="N309" s="55">
        <v>1297839.08</v>
      </c>
      <c r="O309" s="59">
        <f t="shared" si="26"/>
        <v>8386474.0200000005</v>
      </c>
      <c r="P309" s="57">
        <f t="shared" si="27"/>
        <v>5456.3916851008462</v>
      </c>
      <c r="Q309" s="63">
        <v>7242365</v>
      </c>
      <c r="R309" s="64">
        <v>1361150</v>
      </c>
      <c r="S309" s="59">
        <f t="shared" si="28"/>
        <v>8603515</v>
      </c>
      <c r="T309" s="84">
        <f t="shared" si="29"/>
        <v>5630.5726439790578</v>
      </c>
    </row>
    <row r="310" spans="1:20" ht="15.6" x14ac:dyDescent="0.3">
      <c r="A310" s="19" t="s">
        <v>820</v>
      </c>
      <c r="B310" s="5" t="s">
        <v>303</v>
      </c>
      <c r="C310" s="5" t="s">
        <v>5</v>
      </c>
      <c r="D310" s="10" t="s">
        <v>303</v>
      </c>
      <c r="E310" s="6">
        <v>0.23600000000000002</v>
      </c>
      <c r="F310" s="79">
        <v>515</v>
      </c>
      <c r="G310" s="26">
        <v>482</v>
      </c>
      <c r="H310" s="77">
        <v>503</v>
      </c>
      <c r="I310" s="75">
        <v>4382401.7</v>
      </c>
      <c r="J310" s="55">
        <v>449419.7</v>
      </c>
      <c r="K310" s="56">
        <f t="shared" si="24"/>
        <v>4831821.4000000004</v>
      </c>
      <c r="L310" s="57">
        <f t="shared" si="25"/>
        <v>9382.1774757281564</v>
      </c>
      <c r="M310" s="58">
        <v>4465872.2300000004</v>
      </c>
      <c r="N310" s="55">
        <v>460825.61</v>
      </c>
      <c r="O310" s="59">
        <f t="shared" si="26"/>
        <v>4926697.8400000008</v>
      </c>
      <c r="P310" s="57">
        <f t="shared" si="27"/>
        <v>10221.364813278009</v>
      </c>
      <c r="Q310" s="63">
        <v>4629777</v>
      </c>
      <c r="R310" s="64">
        <v>474579</v>
      </c>
      <c r="S310" s="59">
        <f t="shared" si="28"/>
        <v>5104356</v>
      </c>
      <c r="T310" s="84">
        <f t="shared" si="29"/>
        <v>10147.825049701789</v>
      </c>
    </row>
    <row r="311" spans="1:20" ht="15.6" x14ac:dyDescent="0.3">
      <c r="A311" s="19" t="s">
        <v>821</v>
      </c>
      <c r="B311" s="5" t="s">
        <v>304</v>
      </c>
      <c r="C311" s="5" t="s">
        <v>5</v>
      </c>
      <c r="D311" s="10" t="s">
        <v>304</v>
      </c>
      <c r="E311" s="6">
        <v>0.19699999999999998</v>
      </c>
      <c r="F311" s="79">
        <v>2180</v>
      </c>
      <c r="G311" s="26">
        <v>2003</v>
      </c>
      <c r="H311" s="77">
        <v>2000</v>
      </c>
      <c r="I311" s="75">
        <v>12567744.1</v>
      </c>
      <c r="J311" s="55">
        <v>1683500.54</v>
      </c>
      <c r="K311" s="56">
        <f t="shared" si="24"/>
        <v>14251244.640000001</v>
      </c>
      <c r="L311" s="57">
        <f t="shared" si="25"/>
        <v>6537.2681834862387</v>
      </c>
      <c r="M311" s="58">
        <v>12847590.73</v>
      </c>
      <c r="N311" s="55">
        <v>1737302.18</v>
      </c>
      <c r="O311" s="59">
        <f t="shared" si="26"/>
        <v>14584892.91</v>
      </c>
      <c r="P311" s="57">
        <f t="shared" si="27"/>
        <v>7281.5241687468797</v>
      </c>
      <c r="Q311" s="63">
        <v>13303318</v>
      </c>
      <c r="R311" s="64">
        <v>1822365</v>
      </c>
      <c r="S311" s="59">
        <f t="shared" si="28"/>
        <v>15125683</v>
      </c>
      <c r="T311" s="84">
        <f t="shared" si="29"/>
        <v>7562.8415000000005</v>
      </c>
    </row>
    <row r="312" spans="1:20" ht="15.6" x14ac:dyDescent="0.3">
      <c r="A312" s="19" t="s">
        <v>822</v>
      </c>
      <c r="B312" s="5" t="s">
        <v>305</v>
      </c>
      <c r="C312" s="5" t="s">
        <v>5</v>
      </c>
      <c r="D312" s="10" t="s">
        <v>305</v>
      </c>
      <c r="E312" s="6">
        <v>7.2999999999999995E-2</v>
      </c>
      <c r="F312" s="79">
        <v>3224</v>
      </c>
      <c r="G312" s="26">
        <v>3175</v>
      </c>
      <c r="H312" s="77">
        <v>3322</v>
      </c>
      <c r="I312" s="75">
        <v>7642777.3499999996</v>
      </c>
      <c r="J312" s="55">
        <v>1659259.03</v>
      </c>
      <c r="K312" s="56">
        <f t="shared" si="24"/>
        <v>9302036.379999999</v>
      </c>
      <c r="L312" s="57">
        <f t="shared" si="25"/>
        <v>2885.2470161290321</v>
      </c>
      <c r="M312" s="58">
        <v>7787036.0800000001</v>
      </c>
      <c r="N312" s="55">
        <v>1727452.85</v>
      </c>
      <c r="O312" s="59">
        <f t="shared" si="26"/>
        <v>9514488.9299999997</v>
      </c>
      <c r="P312" s="57">
        <f t="shared" si="27"/>
        <v>2996.6894267716534</v>
      </c>
      <c r="Q312" s="63">
        <v>8023550</v>
      </c>
      <c r="R312" s="64">
        <v>1807674</v>
      </c>
      <c r="S312" s="59">
        <f t="shared" si="28"/>
        <v>9831224</v>
      </c>
      <c r="T312" s="84">
        <f t="shared" si="29"/>
        <v>2959.4292594822396</v>
      </c>
    </row>
    <row r="313" spans="1:20" ht="15.6" x14ac:dyDescent="0.3">
      <c r="A313" s="19" t="s">
        <v>823</v>
      </c>
      <c r="B313" s="5" t="s">
        <v>306</v>
      </c>
      <c r="C313" s="5" t="s">
        <v>5</v>
      </c>
      <c r="D313" s="10" t="s">
        <v>306</v>
      </c>
      <c r="E313" s="6">
        <v>0.159</v>
      </c>
      <c r="F313" s="79">
        <v>1073</v>
      </c>
      <c r="G313" s="26">
        <v>1048</v>
      </c>
      <c r="H313" s="77">
        <v>1053</v>
      </c>
      <c r="I313" s="75">
        <v>4110621.42</v>
      </c>
      <c r="J313" s="55">
        <v>900597.68</v>
      </c>
      <c r="K313" s="56">
        <f t="shared" si="24"/>
        <v>5011219.0999999996</v>
      </c>
      <c r="L313" s="57">
        <f t="shared" si="25"/>
        <v>4670.2880708294497</v>
      </c>
      <c r="M313" s="58">
        <v>4137111.96</v>
      </c>
      <c r="N313" s="55">
        <v>953218.4</v>
      </c>
      <c r="O313" s="59">
        <f t="shared" si="26"/>
        <v>5090330.3600000003</v>
      </c>
      <c r="P313" s="57">
        <f t="shared" si="27"/>
        <v>4857.1854580152676</v>
      </c>
      <c r="Q313" s="63">
        <v>4222906</v>
      </c>
      <c r="R313" s="64">
        <v>988096</v>
      </c>
      <c r="S313" s="59">
        <f t="shared" si="28"/>
        <v>5211002</v>
      </c>
      <c r="T313" s="84">
        <f t="shared" si="29"/>
        <v>4948.7198480531815</v>
      </c>
    </row>
    <row r="314" spans="1:20" ht="15.6" x14ac:dyDescent="0.3">
      <c r="A314" s="19" t="s">
        <v>824</v>
      </c>
      <c r="B314" s="5" t="s">
        <v>307</v>
      </c>
      <c r="C314" s="5" t="s">
        <v>5</v>
      </c>
      <c r="D314" s="10" t="s">
        <v>307</v>
      </c>
      <c r="E314" s="6">
        <v>0.121</v>
      </c>
      <c r="F314" s="79">
        <v>996</v>
      </c>
      <c r="G314" s="26">
        <v>967</v>
      </c>
      <c r="H314" s="77">
        <v>947</v>
      </c>
      <c r="I314" s="75">
        <v>7191708.0199999996</v>
      </c>
      <c r="J314" s="55">
        <v>898829.02</v>
      </c>
      <c r="K314" s="56">
        <f t="shared" si="24"/>
        <v>8090537.0399999991</v>
      </c>
      <c r="L314" s="57">
        <f t="shared" si="25"/>
        <v>8123.029156626505</v>
      </c>
      <c r="M314" s="58">
        <v>7232981.7999999998</v>
      </c>
      <c r="N314" s="55">
        <v>924514.03</v>
      </c>
      <c r="O314" s="59">
        <f t="shared" si="26"/>
        <v>8157495.8300000001</v>
      </c>
      <c r="P314" s="57">
        <f t="shared" si="27"/>
        <v>8435.8798655635983</v>
      </c>
      <c r="Q314" s="63">
        <v>7336785</v>
      </c>
      <c r="R314" s="64">
        <v>928147</v>
      </c>
      <c r="S314" s="59">
        <f t="shared" si="28"/>
        <v>8264932</v>
      </c>
      <c r="T314" s="84">
        <f t="shared" si="29"/>
        <v>8727.4889123548055</v>
      </c>
    </row>
    <row r="315" spans="1:20" ht="15.6" x14ac:dyDescent="0.3">
      <c r="A315" s="19" t="s">
        <v>825</v>
      </c>
      <c r="B315" s="5" t="s">
        <v>308</v>
      </c>
      <c r="C315" s="5" t="s">
        <v>5</v>
      </c>
      <c r="D315" s="10" t="s">
        <v>308</v>
      </c>
      <c r="E315" s="6">
        <v>5.4000000000000006E-2</v>
      </c>
      <c r="F315" s="79">
        <v>2114</v>
      </c>
      <c r="G315" s="26">
        <v>1998</v>
      </c>
      <c r="H315" s="77">
        <v>1983</v>
      </c>
      <c r="I315" s="75">
        <v>9171456.2100000009</v>
      </c>
      <c r="J315" s="55">
        <v>1354365.72</v>
      </c>
      <c r="K315" s="56">
        <f t="shared" si="24"/>
        <v>10525821.930000002</v>
      </c>
      <c r="L315" s="57">
        <f t="shared" si="25"/>
        <v>4979.1021428571439</v>
      </c>
      <c r="M315" s="58">
        <v>9264902.3800000008</v>
      </c>
      <c r="N315" s="55">
        <v>1390671.09</v>
      </c>
      <c r="O315" s="59">
        <f t="shared" si="26"/>
        <v>10655573.470000001</v>
      </c>
      <c r="P315" s="57">
        <f t="shared" si="27"/>
        <v>5333.1198548548555</v>
      </c>
      <c r="Q315" s="63">
        <v>9508664</v>
      </c>
      <c r="R315" s="64">
        <v>1424565</v>
      </c>
      <c r="S315" s="59">
        <f t="shared" si="28"/>
        <v>10933229</v>
      </c>
      <c r="T315" s="84">
        <f t="shared" si="29"/>
        <v>5513.4790721129602</v>
      </c>
    </row>
    <row r="316" spans="1:20" ht="15.6" x14ac:dyDescent="0.3">
      <c r="A316" s="19" t="s">
        <v>826</v>
      </c>
      <c r="B316" s="5" t="s">
        <v>309</v>
      </c>
      <c r="C316" s="5" t="s">
        <v>5</v>
      </c>
      <c r="D316" s="10" t="s">
        <v>309</v>
      </c>
      <c r="E316" s="6">
        <v>0.16899999999999998</v>
      </c>
      <c r="F316" s="79">
        <v>1374</v>
      </c>
      <c r="G316" s="26">
        <v>1289</v>
      </c>
      <c r="H316" s="77">
        <v>1272</v>
      </c>
      <c r="I316" s="75">
        <v>5705823.7300000004</v>
      </c>
      <c r="J316" s="55">
        <v>1199174.1000000001</v>
      </c>
      <c r="K316" s="56">
        <f t="shared" si="24"/>
        <v>6904997.8300000001</v>
      </c>
      <c r="L316" s="57">
        <f t="shared" si="25"/>
        <v>5025.471491994178</v>
      </c>
      <c r="M316" s="58">
        <v>5754949.8799999999</v>
      </c>
      <c r="N316" s="55">
        <v>1233200.78</v>
      </c>
      <c r="O316" s="59">
        <f t="shared" si="26"/>
        <v>6988150.6600000001</v>
      </c>
      <c r="P316" s="57">
        <f t="shared" si="27"/>
        <v>5421.3736695112493</v>
      </c>
      <c r="Q316" s="63">
        <v>5872509</v>
      </c>
      <c r="R316" s="64">
        <v>1271176</v>
      </c>
      <c r="S316" s="59">
        <f t="shared" si="28"/>
        <v>7143685</v>
      </c>
      <c r="T316" s="84">
        <f t="shared" si="29"/>
        <v>5616.1045597484281</v>
      </c>
    </row>
    <row r="317" spans="1:20" ht="15.6" x14ac:dyDescent="0.3">
      <c r="A317" s="19" t="s">
        <v>827</v>
      </c>
      <c r="B317" s="5" t="s">
        <v>310</v>
      </c>
      <c r="C317" s="5" t="s">
        <v>5</v>
      </c>
      <c r="D317" s="10" t="s">
        <v>310</v>
      </c>
      <c r="E317" s="6">
        <v>6.3E-2</v>
      </c>
      <c r="F317" s="79">
        <v>5297</v>
      </c>
      <c r="G317" s="26">
        <v>5117</v>
      </c>
      <c r="H317" s="77">
        <v>5071</v>
      </c>
      <c r="I317" s="75">
        <v>16000329.710000001</v>
      </c>
      <c r="J317" s="55">
        <v>2736253.64</v>
      </c>
      <c r="K317" s="56">
        <f t="shared" si="24"/>
        <v>18736583.350000001</v>
      </c>
      <c r="L317" s="57">
        <f t="shared" si="25"/>
        <v>3537.2065980743819</v>
      </c>
      <c r="M317" s="58">
        <v>16186362.73</v>
      </c>
      <c r="N317" s="55">
        <v>2816481.97</v>
      </c>
      <c r="O317" s="59">
        <f t="shared" si="26"/>
        <v>19002844.699999999</v>
      </c>
      <c r="P317" s="57">
        <f t="shared" si="27"/>
        <v>3713.6690834473325</v>
      </c>
      <c r="Q317" s="63">
        <v>16556653</v>
      </c>
      <c r="R317" s="64">
        <v>2932628</v>
      </c>
      <c r="S317" s="59">
        <f t="shared" si="28"/>
        <v>19489281</v>
      </c>
      <c r="T317" s="84">
        <f t="shared" si="29"/>
        <v>3843.2816012620783</v>
      </c>
    </row>
    <row r="318" spans="1:20" ht="15.6" x14ac:dyDescent="0.3">
      <c r="A318" s="19" t="s">
        <v>828</v>
      </c>
      <c r="B318" s="5" t="s">
        <v>311</v>
      </c>
      <c r="C318" s="5" t="s">
        <v>5</v>
      </c>
      <c r="D318" s="10" t="s">
        <v>311</v>
      </c>
      <c r="E318" s="6">
        <v>0.13800000000000001</v>
      </c>
      <c r="F318" s="79">
        <v>2258</v>
      </c>
      <c r="G318" s="26">
        <v>2118</v>
      </c>
      <c r="H318" s="77">
        <v>2110</v>
      </c>
      <c r="I318" s="75">
        <v>6366789.2300000004</v>
      </c>
      <c r="J318" s="55">
        <v>1375935.06</v>
      </c>
      <c r="K318" s="56">
        <f t="shared" si="24"/>
        <v>7742724.290000001</v>
      </c>
      <c r="L318" s="57">
        <f t="shared" si="25"/>
        <v>3429.0187289636851</v>
      </c>
      <c r="M318" s="58">
        <v>6521778.4800000004</v>
      </c>
      <c r="N318" s="55">
        <v>1468303.71</v>
      </c>
      <c r="O318" s="59">
        <f t="shared" si="26"/>
        <v>7990082.1900000004</v>
      </c>
      <c r="P318" s="57">
        <f t="shared" si="27"/>
        <v>3772.4656232294619</v>
      </c>
      <c r="Q318" s="63">
        <v>6757213</v>
      </c>
      <c r="R318" s="64">
        <v>1521713</v>
      </c>
      <c r="S318" s="59">
        <f t="shared" si="28"/>
        <v>8278926</v>
      </c>
      <c r="T318" s="84">
        <f t="shared" si="29"/>
        <v>3923.6616113744076</v>
      </c>
    </row>
    <row r="319" spans="1:20" ht="15.6" x14ac:dyDescent="0.3">
      <c r="A319" s="19" t="s">
        <v>829</v>
      </c>
      <c r="B319" s="5" t="s">
        <v>312</v>
      </c>
      <c r="C319" s="5" t="s">
        <v>5</v>
      </c>
      <c r="D319" s="10" t="s">
        <v>312</v>
      </c>
      <c r="E319" s="6">
        <v>0.18600000000000003</v>
      </c>
      <c r="F319" s="79">
        <v>1878</v>
      </c>
      <c r="G319" s="26">
        <v>1848</v>
      </c>
      <c r="H319" s="77">
        <v>1829</v>
      </c>
      <c r="I319" s="75">
        <v>14144677.15</v>
      </c>
      <c r="J319" s="55">
        <v>1593668.29</v>
      </c>
      <c r="K319" s="56">
        <f t="shared" si="24"/>
        <v>15738345.440000001</v>
      </c>
      <c r="L319" s="57">
        <f t="shared" si="25"/>
        <v>8380.3756336528222</v>
      </c>
      <c r="M319" s="58">
        <v>14287591.73</v>
      </c>
      <c r="N319" s="55">
        <v>1670664.39</v>
      </c>
      <c r="O319" s="59">
        <f t="shared" si="26"/>
        <v>15958256.120000001</v>
      </c>
      <c r="P319" s="57">
        <f t="shared" si="27"/>
        <v>8635.4199783549793</v>
      </c>
      <c r="Q319" s="63">
        <v>14722282</v>
      </c>
      <c r="R319" s="64">
        <v>1682385</v>
      </c>
      <c r="S319" s="59">
        <f t="shared" si="28"/>
        <v>16404667</v>
      </c>
      <c r="T319" s="84">
        <f t="shared" si="29"/>
        <v>8969.2001093493709</v>
      </c>
    </row>
    <row r="320" spans="1:20" ht="15.6" x14ac:dyDescent="0.3">
      <c r="A320" s="19" t="s">
        <v>830</v>
      </c>
      <c r="B320" s="5" t="s">
        <v>313</v>
      </c>
      <c r="C320" s="5" t="s">
        <v>5</v>
      </c>
      <c r="D320" s="10" t="s">
        <v>313</v>
      </c>
      <c r="E320" s="6">
        <v>0.16699999999999998</v>
      </c>
      <c r="F320" s="79">
        <v>951</v>
      </c>
      <c r="G320" s="26">
        <v>939</v>
      </c>
      <c r="H320" s="77">
        <v>944</v>
      </c>
      <c r="I320" s="75">
        <v>3092113.54</v>
      </c>
      <c r="J320" s="55">
        <v>534077.63</v>
      </c>
      <c r="K320" s="56">
        <f t="shared" si="24"/>
        <v>3626191.17</v>
      </c>
      <c r="L320" s="57">
        <f t="shared" si="25"/>
        <v>3813.029621451104</v>
      </c>
      <c r="M320" s="58">
        <v>3152764.03</v>
      </c>
      <c r="N320" s="55">
        <v>564357.85</v>
      </c>
      <c r="O320" s="59">
        <f t="shared" si="26"/>
        <v>3717121.88</v>
      </c>
      <c r="P320" s="57">
        <f t="shared" si="27"/>
        <v>3958.5962513312033</v>
      </c>
      <c r="Q320" s="63">
        <v>3177893</v>
      </c>
      <c r="R320" s="64">
        <v>599301</v>
      </c>
      <c r="S320" s="59">
        <f t="shared" si="28"/>
        <v>3777194</v>
      </c>
      <c r="T320" s="84">
        <f t="shared" si="29"/>
        <v>4001.2648305084745</v>
      </c>
    </row>
    <row r="321" spans="1:20" ht="15.6" x14ac:dyDescent="0.3">
      <c r="A321" s="19" t="s">
        <v>831</v>
      </c>
      <c r="B321" s="5" t="s">
        <v>314</v>
      </c>
      <c r="C321" s="5" t="s">
        <v>5</v>
      </c>
      <c r="D321" s="10" t="s">
        <v>314</v>
      </c>
      <c r="E321" s="6">
        <v>0.128</v>
      </c>
      <c r="F321" s="79">
        <v>1641</v>
      </c>
      <c r="G321" s="26">
        <v>1501</v>
      </c>
      <c r="H321" s="77">
        <v>1479</v>
      </c>
      <c r="I321" s="75">
        <v>3964766.28</v>
      </c>
      <c r="J321" s="55">
        <v>1083793.8899999999</v>
      </c>
      <c r="K321" s="56">
        <f t="shared" si="24"/>
        <v>5048560.17</v>
      </c>
      <c r="L321" s="57">
        <f t="shared" si="25"/>
        <v>3076.514424131627</v>
      </c>
      <c r="M321" s="58">
        <v>4044523.01</v>
      </c>
      <c r="N321" s="55">
        <v>1124113.9199999999</v>
      </c>
      <c r="O321" s="59">
        <f t="shared" si="26"/>
        <v>5168636.93</v>
      </c>
      <c r="P321" s="57">
        <f t="shared" si="27"/>
        <v>3443.4623117921383</v>
      </c>
      <c r="Q321" s="63">
        <v>4115001</v>
      </c>
      <c r="R321" s="64">
        <v>1163066</v>
      </c>
      <c r="S321" s="59">
        <f t="shared" si="28"/>
        <v>5278067</v>
      </c>
      <c r="T321" s="84">
        <f t="shared" si="29"/>
        <v>3568.6727518593643</v>
      </c>
    </row>
    <row r="322" spans="1:20" ht="15.6" x14ac:dyDescent="0.3">
      <c r="A322" s="19" t="s">
        <v>832</v>
      </c>
      <c r="B322" s="5" t="s">
        <v>315</v>
      </c>
      <c r="C322" s="5" t="s">
        <v>5</v>
      </c>
      <c r="D322" s="10" t="s">
        <v>315</v>
      </c>
      <c r="E322" s="6">
        <v>0.155</v>
      </c>
      <c r="F322" s="79">
        <v>418</v>
      </c>
      <c r="G322" s="26">
        <v>358</v>
      </c>
      <c r="H322" s="77">
        <v>396</v>
      </c>
      <c r="I322" s="75">
        <v>3692501.7</v>
      </c>
      <c r="J322" s="55">
        <v>367599.2</v>
      </c>
      <c r="K322" s="56">
        <f t="shared" si="24"/>
        <v>4060100.9000000004</v>
      </c>
      <c r="L322" s="57">
        <f t="shared" si="25"/>
        <v>9713.1600478468899</v>
      </c>
      <c r="M322" s="58">
        <v>3760674.85</v>
      </c>
      <c r="N322" s="55">
        <v>383017.75</v>
      </c>
      <c r="O322" s="59">
        <f t="shared" si="26"/>
        <v>4143692.6</v>
      </c>
      <c r="P322" s="57">
        <f t="shared" si="27"/>
        <v>11574.560335195531</v>
      </c>
      <c r="Q322" s="63">
        <v>3820917</v>
      </c>
      <c r="R322" s="64">
        <v>399782</v>
      </c>
      <c r="S322" s="59">
        <f t="shared" si="28"/>
        <v>4220699</v>
      </c>
      <c r="T322" s="84">
        <f t="shared" si="29"/>
        <v>10658.330808080807</v>
      </c>
    </row>
    <row r="323" spans="1:20" ht="15.6" x14ac:dyDescent="0.3">
      <c r="A323" s="19" t="s">
        <v>833</v>
      </c>
      <c r="B323" s="5" t="s">
        <v>316</v>
      </c>
      <c r="C323" s="5" t="s">
        <v>5</v>
      </c>
      <c r="D323" s="10" t="s">
        <v>316</v>
      </c>
      <c r="E323" s="6">
        <v>0.14899999999999999</v>
      </c>
      <c r="F323" s="79">
        <v>624</v>
      </c>
      <c r="G323" s="26">
        <v>573</v>
      </c>
      <c r="H323" s="77">
        <v>551</v>
      </c>
      <c r="I323" s="75">
        <v>5690031.7199999997</v>
      </c>
      <c r="J323" s="55">
        <v>556807.29</v>
      </c>
      <c r="K323" s="56">
        <f t="shared" si="24"/>
        <v>6246839.0099999998</v>
      </c>
      <c r="L323" s="57">
        <f t="shared" si="25"/>
        <v>10010.959951923076</v>
      </c>
      <c r="M323" s="58">
        <v>5721210.2199999997</v>
      </c>
      <c r="N323" s="55">
        <v>614467.79</v>
      </c>
      <c r="O323" s="59">
        <f t="shared" si="26"/>
        <v>6335678.0099999998</v>
      </c>
      <c r="P323" s="57">
        <f t="shared" si="27"/>
        <v>11057.029685863874</v>
      </c>
      <c r="Q323" s="63">
        <v>5815927</v>
      </c>
      <c r="R323" s="64">
        <v>637779</v>
      </c>
      <c r="S323" s="59">
        <f t="shared" si="28"/>
        <v>6453706</v>
      </c>
      <c r="T323" s="84">
        <f t="shared" si="29"/>
        <v>11712.715063520871</v>
      </c>
    </row>
    <row r="324" spans="1:20" ht="15.6" x14ac:dyDescent="0.3">
      <c r="A324" s="19" t="s">
        <v>834</v>
      </c>
      <c r="B324" s="5" t="s">
        <v>317</v>
      </c>
      <c r="C324" s="5" t="s">
        <v>5</v>
      </c>
      <c r="D324" s="10" t="s">
        <v>317</v>
      </c>
      <c r="E324" s="6">
        <v>3.6000000000000004E-2</v>
      </c>
      <c r="F324" s="79">
        <v>5483</v>
      </c>
      <c r="G324" s="26">
        <v>5347</v>
      </c>
      <c r="H324" s="77">
        <v>5460</v>
      </c>
      <c r="I324" s="75">
        <v>6030016.9100000001</v>
      </c>
      <c r="J324" s="55">
        <v>1964414.56</v>
      </c>
      <c r="K324" s="56">
        <f t="shared" si="24"/>
        <v>7994431.4700000007</v>
      </c>
      <c r="L324" s="57">
        <f t="shared" si="25"/>
        <v>1458.0396625934709</v>
      </c>
      <c r="M324" s="58">
        <v>6267140.7599999998</v>
      </c>
      <c r="N324" s="55">
        <v>2085597.45</v>
      </c>
      <c r="O324" s="59">
        <f t="shared" si="26"/>
        <v>8352738.21</v>
      </c>
      <c r="P324" s="57">
        <f t="shared" si="27"/>
        <v>1562.1354423040957</v>
      </c>
      <c r="Q324" s="63">
        <v>6594308</v>
      </c>
      <c r="R324" s="64">
        <v>2096014</v>
      </c>
      <c r="S324" s="59">
        <f t="shared" si="28"/>
        <v>8690322</v>
      </c>
      <c r="T324" s="84">
        <f t="shared" si="29"/>
        <v>1591.634065934066</v>
      </c>
    </row>
    <row r="325" spans="1:20" ht="15.6" x14ac:dyDescent="0.3">
      <c r="A325" s="19" t="s">
        <v>835</v>
      </c>
      <c r="B325" s="5" t="s">
        <v>318</v>
      </c>
      <c r="C325" s="5" t="s">
        <v>5</v>
      </c>
      <c r="D325" s="10" t="s">
        <v>318</v>
      </c>
      <c r="E325" s="6">
        <v>0.11900000000000001</v>
      </c>
      <c r="F325" s="79">
        <v>3688</v>
      </c>
      <c r="G325" s="26">
        <v>3353</v>
      </c>
      <c r="H325" s="77">
        <v>3388</v>
      </c>
      <c r="I325" s="75">
        <v>12731400.65</v>
      </c>
      <c r="J325" s="55">
        <v>1913068.41</v>
      </c>
      <c r="K325" s="56">
        <f t="shared" si="24"/>
        <v>14644469.060000001</v>
      </c>
      <c r="L325" s="57">
        <f t="shared" si="25"/>
        <v>3970.8430206073754</v>
      </c>
      <c r="M325" s="58">
        <v>13097075.83</v>
      </c>
      <c r="N325" s="55">
        <v>2098553.0499999998</v>
      </c>
      <c r="O325" s="59">
        <f t="shared" si="26"/>
        <v>15195628.879999999</v>
      </c>
      <c r="P325" s="57">
        <f t="shared" si="27"/>
        <v>4531.9501580674023</v>
      </c>
      <c r="Q325" s="63">
        <v>13634811</v>
      </c>
      <c r="R325" s="64">
        <v>2253780</v>
      </c>
      <c r="S325" s="59">
        <f t="shared" si="28"/>
        <v>15888591</v>
      </c>
      <c r="T325" s="84">
        <f t="shared" si="29"/>
        <v>4689.666765053129</v>
      </c>
    </row>
    <row r="326" spans="1:20" ht="15.6" x14ac:dyDescent="0.3">
      <c r="A326" s="19" t="s">
        <v>836</v>
      </c>
      <c r="B326" s="5" t="s">
        <v>319</v>
      </c>
      <c r="C326" s="5" t="s">
        <v>5</v>
      </c>
      <c r="D326" s="10" t="s">
        <v>319</v>
      </c>
      <c r="E326" s="6">
        <v>5.9000000000000004E-2</v>
      </c>
      <c r="F326" s="79">
        <v>1533</v>
      </c>
      <c r="G326" s="26">
        <v>1404</v>
      </c>
      <c r="H326" s="77">
        <v>1366</v>
      </c>
      <c r="I326" s="75">
        <v>3030289.49</v>
      </c>
      <c r="J326" s="55">
        <v>996504.15</v>
      </c>
      <c r="K326" s="56">
        <f t="shared" si="24"/>
        <v>4026793.64</v>
      </c>
      <c r="L326" s="57">
        <f t="shared" si="25"/>
        <v>2626.7407958251792</v>
      </c>
      <c r="M326" s="58">
        <v>3073982.84</v>
      </c>
      <c r="N326" s="55">
        <v>1006236.37</v>
      </c>
      <c r="O326" s="59">
        <f t="shared" si="26"/>
        <v>4080219.21</v>
      </c>
      <c r="P326" s="57">
        <f t="shared" si="27"/>
        <v>2906.1390384615383</v>
      </c>
      <c r="Q326" s="63">
        <v>3091452</v>
      </c>
      <c r="R326" s="64">
        <v>1015573</v>
      </c>
      <c r="S326" s="59">
        <f t="shared" si="28"/>
        <v>4107025</v>
      </c>
      <c r="T326" s="84">
        <f t="shared" si="29"/>
        <v>3006.6068814055639</v>
      </c>
    </row>
    <row r="327" spans="1:20" ht="15.6" x14ac:dyDescent="0.3">
      <c r="A327" s="19" t="s">
        <v>837</v>
      </c>
      <c r="B327" s="5" t="s">
        <v>320</v>
      </c>
      <c r="C327" s="5" t="s">
        <v>5</v>
      </c>
      <c r="D327" s="10" t="s">
        <v>320</v>
      </c>
      <c r="E327" s="6">
        <v>8.4000000000000005E-2</v>
      </c>
      <c r="F327" s="79">
        <v>1741</v>
      </c>
      <c r="G327" s="26">
        <v>1594</v>
      </c>
      <c r="H327" s="77">
        <v>1684</v>
      </c>
      <c r="I327" s="75">
        <v>6619042.8499999996</v>
      </c>
      <c r="J327" s="55">
        <v>1165284.04</v>
      </c>
      <c r="K327" s="56">
        <f t="shared" si="24"/>
        <v>7784326.8899999997</v>
      </c>
      <c r="L327" s="57">
        <f t="shared" si="25"/>
        <v>4471.1814417001724</v>
      </c>
      <c r="M327" s="58">
        <v>6700029.0599999996</v>
      </c>
      <c r="N327" s="55">
        <v>1264767.31</v>
      </c>
      <c r="O327" s="59">
        <f t="shared" si="26"/>
        <v>7964796.3699999992</v>
      </c>
      <c r="P327" s="57">
        <f t="shared" si="27"/>
        <v>4996.7354893350057</v>
      </c>
      <c r="Q327" s="63">
        <v>6825723</v>
      </c>
      <c r="R327" s="64">
        <v>1342742</v>
      </c>
      <c r="S327" s="59">
        <f t="shared" si="28"/>
        <v>8168465</v>
      </c>
      <c r="T327" s="84">
        <f t="shared" si="29"/>
        <v>4850.6324228028507</v>
      </c>
    </row>
    <row r="328" spans="1:20" ht="15.6" x14ac:dyDescent="0.3">
      <c r="A328" s="19" t="s">
        <v>838</v>
      </c>
      <c r="B328" s="5" t="s">
        <v>321</v>
      </c>
      <c r="C328" s="5" t="s">
        <v>5</v>
      </c>
      <c r="D328" s="10" t="s">
        <v>321</v>
      </c>
      <c r="E328" s="6">
        <v>6.9000000000000006E-2</v>
      </c>
      <c r="F328" s="79">
        <v>3618</v>
      </c>
      <c r="G328" s="26">
        <v>3511</v>
      </c>
      <c r="H328" s="77">
        <v>3515</v>
      </c>
      <c r="I328" s="75">
        <v>6615259.9100000001</v>
      </c>
      <c r="J328" s="55">
        <v>1323318.82</v>
      </c>
      <c r="K328" s="56">
        <f t="shared" ref="K328:K391" si="30">I328+J328</f>
        <v>7938578.7300000004</v>
      </c>
      <c r="L328" s="57">
        <f t="shared" ref="L328:L391" si="31">K328/F328</f>
        <v>2194.1898092868992</v>
      </c>
      <c r="M328" s="58">
        <v>6874638.4699999997</v>
      </c>
      <c r="N328" s="55">
        <v>1579129.68</v>
      </c>
      <c r="O328" s="59">
        <f t="shared" ref="O328:O391" si="32">SUM(M328:N328)</f>
        <v>8453768.1500000004</v>
      </c>
      <c r="P328" s="57">
        <f t="shared" ref="P328:P391" si="33">O328/G328</f>
        <v>2407.7949729421816</v>
      </c>
      <c r="Q328" s="63">
        <v>7255009</v>
      </c>
      <c r="R328" s="64">
        <v>1684128</v>
      </c>
      <c r="S328" s="59">
        <f t="shared" ref="S328:S391" si="34">SUM(Q328:R328)</f>
        <v>8939137</v>
      </c>
      <c r="T328" s="84">
        <f t="shared" ref="T328:T391" si="35">S328/H328</f>
        <v>2543.1399715504976</v>
      </c>
    </row>
    <row r="329" spans="1:20" ht="15.6" x14ac:dyDescent="0.3">
      <c r="A329" s="19" t="s">
        <v>839</v>
      </c>
      <c r="B329" s="5" t="s">
        <v>322</v>
      </c>
      <c r="C329" s="5" t="s">
        <v>5</v>
      </c>
      <c r="D329" s="10" t="s">
        <v>322</v>
      </c>
      <c r="E329" s="6">
        <v>0.20199999999999999</v>
      </c>
      <c r="F329" s="79">
        <v>1616</v>
      </c>
      <c r="G329" s="26">
        <v>1675</v>
      </c>
      <c r="H329" s="77">
        <v>1780</v>
      </c>
      <c r="I329" s="75">
        <v>8757994.25</v>
      </c>
      <c r="J329" s="55">
        <v>1153391.5</v>
      </c>
      <c r="K329" s="56">
        <f t="shared" si="30"/>
        <v>9911385.75</v>
      </c>
      <c r="L329" s="57">
        <f t="shared" si="31"/>
        <v>6133.2832611386139</v>
      </c>
      <c r="M329" s="58">
        <v>9017688.8599999994</v>
      </c>
      <c r="N329" s="55">
        <v>1311238.1599999999</v>
      </c>
      <c r="O329" s="59">
        <f t="shared" si="32"/>
        <v>10328927.02</v>
      </c>
      <c r="P329" s="57">
        <f t="shared" si="33"/>
        <v>6166.5235940298508</v>
      </c>
      <c r="Q329" s="63">
        <v>9747658</v>
      </c>
      <c r="R329" s="64">
        <v>1459275</v>
      </c>
      <c r="S329" s="59">
        <f t="shared" si="34"/>
        <v>11206933</v>
      </c>
      <c r="T329" s="84">
        <f t="shared" si="35"/>
        <v>6296.0297752808992</v>
      </c>
    </row>
    <row r="330" spans="1:20" ht="15.6" x14ac:dyDescent="0.3">
      <c r="A330" s="19" t="s">
        <v>840</v>
      </c>
      <c r="B330" s="5" t="s">
        <v>323</v>
      </c>
      <c r="C330" s="5" t="s">
        <v>5</v>
      </c>
      <c r="D330" s="10" t="s">
        <v>323</v>
      </c>
      <c r="E330" s="6">
        <v>6.9000000000000006E-2</v>
      </c>
      <c r="F330" s="79">
        <v>9514</v>
      </c>
      <c r="G330" s="26">
        <v>9541</v>
      </c>
      <c r="H330" s="77">
        <v>9703</v>
      </c>
      <c r="I330" s="75">
        <v>8056430.8499999996</v>
      </c>
      <c r="J330" s="55">
        <v>3593189.32</v>
      </c>
      <c r="K330" s="56">
        <f t="shared" si="30"/>
        <v>11649620.17</v>
      </c>
      <c r="L330" s="57">
        <f t="shared" si="31"/>
        <v>1224.4713233130124</v>
      </c>
      <c r="M330" s="58">
        <v>8565105.3200000003</v>
      </c>
      <c r="N330" s="55">
        <v>3734163.01</v>
      </c>
      <c r="O330" s="59">
        <f t="shared" si="32"/>
        <v>12299268.33</v>
      </c>
      <c r="P330" s="57">
        <f t="shared" si="33"/>
        <v>1289.096355727911</v>
      </c>
      <c r="Q330" s="63">
        <v>9658899</v>
      </c>
      <c r="R330" s="64">
        <v>3905220</v>
      </c>
      <c r="S330" s="59">
        <f t="shared" si="34"/>
        <v>13564119</v>
      </c>
      <c r="T330" s="84">
        <f t="shared" si="35"/>
        <v>1397.930433886427</v>
      </c>
    </row>
    <row r="331" spans="1:20" ht="15.6" x14ac:dyDescent="0.3">
      <c r="A331" s="19" t="s">
        <v>841</v>
      </c>
      <c r="B331" s="5" t="s">
        <v>324</v>
      </c>
      <c r="C331" s="5" t="s">
        <v>5</v>
      </c>
      <c r="D331" s="10" t="s">
        <v>324</v>
      </c>
      <c r="E331" s="6">
        <v>7.0999999999999994E-2</v>
      </c>
      <c r="F331" s="79">
        <v>1568</v>
      </c>
      <c r="G331" s="26">
        <v>1473</v>
      </c>
      <c r="H331" s="77">
        <v>1461</v>
      </c>
      <c r="I331" s="75">
        <v>4937066.8</v>
      </c>
      <c r="J331" s="55">
        <v>1054144.8999999999</v>
      </c>
      <c r="K331" s="56">
        <f t="shared" si="30"/>
        <v>5991211.6999999993</v>
      </c>
      <c r="L331" s="57">
        <f t="shared" si="31"/>
        <v>3820.9258290816324</v>
      </c>
      <c r="M331" s="58">
        <v>5067251.3</v>
      </c>
      <c r="N331" s="55">
        <v>1106651.78</v>
      </c>
      <c r="O331" s="59">
        <f t="shared" si="32"/>
        <v>6173903.0800000001</v>
      </c>
      <c r="P331" s="57">
        <f t="shared" si="33"/>
        <v>4191.3802308214526</v>
      </c>
      <c r="Q331" s="63">
        <v>5189846</v>
      </c>
      <c r="R331" s="64">
        <v>1149379</v>
      </c>
      <c r="S331" s="59">
        <f t="shared" si="34"/>
        <v>6339225</v>
      </c>
      <c r="T331" s="84">
        <f t="shared" si="35"/>
        <v>4338.9630390143739</v>
      </c>
    </row>
    <row r="332" spans="1:20" ht="15.6" x14ac:dyDescent="0.3">
      <c r="A332" s="19" t="s">
        <v>846</v>
      </c>
      <c r="B332" s="5" t="s">
        <v>328</v>
      </c>
      <c r="C332" s="5" t="s">
        <v>5</v>
      </c>
      <c r="D332" s="10" t="s">
        <v>328</v>
      </c>
      <c r="E332" s="6">
        <v>0.129</v>
      </c>
      <c r="F332" s="79">
        <v>3378</v>
      </c>
      <c r="G332" s="26">
        <v>3336</v>
      </c>
      <c r="H332" s="77">
        <v>3284</v>
      </c>
      <c r="I332" s="75">
        <v>6325511.4800000004</v>
      </c>
      <c r="J332" s="55">
        <v>2012157.52</v>
      </c>
      <c r="K332" s="56">
        <f t="shared" si="30"/>
        <v>8337669</v>
      </c>
      <c r="L332" s="57">
        <f t="shared" si="31"/>
        <v>2468.2264653641209</v>
      </c>
      <c r="M332" s="58">
        <v>6474529.5999999996</v>
      </c>
      <c r="N332" s="55">
        <v>2069124.96</v>
      </c>
      <c r="O332" s="59">
        <f t="shared" si="32"/>
        <v>8543654.5599999987</v>
      </c>
      <c r="P332" s="57">
        <f t="shared" si="33"/>
        <v>2561.0475299760187</v>
      </c>
      <c r="Q332" s="63">
        <v>6742612</v>
      </c>
      <c r="R332" s="64">
        <v>2153538</v>
      </c>
      <c r="S332" s="59">
        <f t="shared" si="34"/>
        <v>8896150</v>
      </c>
      <c r="T332" s="84">
        <f t="shared" si="35"/>
        <v>2708.9372716199755</v>
      </c>
    </row>
    <row r="333" spans="1:20" ht="15.6" x14ac:dyDescent="0.3">
      <c r="A333" s="19" t="s">
        <v>843</v>
      </c>
      <c r="B333" s="5" t="s">
        <v>326</v>
      </c>
      <c r="C333" s="5" t="s">
        <v>5</v>
      </c>
      <c r="D333" s="10" t="s">
        <v>326</v>
      </c>
      <c r="E333" s="6">
        <v>0.17600000000000002</v>
      </c>
      <c r="F333" s="79">
        <v>3360</v>
      </c>
      <c r="G333" s="26">
        <v>3169</v>
      </c>
      <c r="H333" s="77">
        <v>3069</v>
      </c>
      <c r="I333" s="75">
        <v>16651744.640000001</v>
      </c>
      <c r="J333" s="55">
        <v>3348097</v>
      </c>
      <c r="K333" s="56">
        <f t="shared" si="30"/>
        <v>19999841.640000001</v>
      </c>
      <c r="L333" s="57">
        <f t="shared" si="31"/>
        <v>5952.3338214285714</v>
      </c>
      <c r="M333" s="58">
        <v>16891856.949999999</v>
      </c>
      <c r="N333" s="55">
        <v>3508273.43</v>
      </c>
      <c r="O333" s="59">
        <f t="shared" si="32"/>
        <v>20400130.379999999</v>
      </c>
      <c r="P333" s="57">
        <f t="shared" si="33"/>
        <v>6437.4030861470492</v>
      </c>
      <c r="Q333" s="63">
        <v>17490969</v>
      </c>
      <c r="R333" s="64">
        <v>3878407</v>
      </c>
      <c r="S333" s="59">
        <f t="shared" si="34"/>
        <v>21369376</v>
      </c>
      <c r="T333" s="84">
        <f t="shared" si="35"/>
        <v>6962.976865428478</v>
      </c>
    </row>
    <row r="334" spans="1:20" ht="15.6" x14ac:dyDescent="0.3">
      <c r="A334" s="19" t="s">
        <v>844</v>
      </c>
      <c r="B334" s="5" t="s">
        <v>327</v>
      </c>
      <c r="C334" s="5" t="s">
        <v>5</v>
      </c>
      <c r="D334" s="10" t="s">
        <v>327</v>
      </c>
      <c r="E334" s="6">
        <v>0.109</v>
      </c>
      <c r="F334" s="79">
        <v>5397</v>
      </c>
      <c r="G334" s="26">
        <v>5378</v>
      </c>
      <c r="H334" s="77">
        <v>5481</v>
      </c>
      <c r="I334" s="75">
        <v>11770360.93</v>
      </c>
      <c r="J334" s="55">
        <v>2894675.54</v>
      </c>
      <c r="K334" s="56">
        <f t="shared" si="30"/>
        <v>14665036.469999999</v>
      </c>
      <c r="L334" s="57">
        <f t="shared" si="31"/>
        <v>2717.2570817120622</v>
      </c>
      <c r="M334" s="58">
        <v>12065375.039999999</v>
      </c>
      <c r="N334" s="55">
        <v>3017585.82</v>
      </c>
      <c r="O334" s="59">
        <f t="shared" si="32"/>
        <v>15082960.859999999</v>
      </c>
      <c r="P334" s="57">
        <f t="shared" si="33"/>
        <v>2804.5669133506881</v>
      </c>
      <c r="Q334" s="63">
        <v>12631831</v>
      </c>
      <c r="R334" s="64">
        <v>3200624</v>
      </c>
      <c r="S334" s="59">
        <f t="shared" si="34"/>
        <v>15832455</v>
      </c>
      <c r="T334" s="84">
        <f t="shared" si="35"/>
        <v>2888.607006020799</v>
      </c>
    </row>
    <row r="335" spans="1:20" ht="15.6" x14ac:dyDescent="0.3">
      <c r="A335" s="19" t="s">
        <v>851</v>
      </c>
      <c r="B335" s="5" t="s">
        <v>329</v>
      </c>
      <c r="C335" s="5" t="s">
        <v>5</v>
      </c>
      <c r="D335" s="10" t="s">
        <v>329</v>
      </c>
      <c r="E335" s="6">
        <v>6.5000000000000002E-2</v>
      </c>
      <c r="F335" s="79">
        <v>3837</v>
      </c>
      <c r="G335" s="26">
        <v>3848</v>
      </c>
      <c r="H335" s="77">
        <v>3852</v>
      </c>
      <c r="I335" s="75">
        <v>14245340.51</v>
      </c>
      <c r="J335" s="55">
        <v>2465991.0499999998</v>
      </c>
      <c r="K335" s="56">
        <f t="shared" si="30"/>
        <v>16711331.559999999</v>
      </c>
      <c r="L335" s="57">
        <f t="shared" si="31"/>
        <v>4355.3118477977587</v>
      </c>
      <c r="M335" s="58">
        <v>14343971.949999999</v>
      </c>
      <c r="N335" s="55">
        <v>2530241.5</v>
      </c>
      <c r="O335" s="59">
        <f t="shared" si="32"/>
        <v>16874213.449999999</v>
      </c>
      <c r="P335" s="57">
        <f t="shared" si="33"/>
        <v>4385.190605509355</v>
      </c>
      <c r="Q335" s="63">
        <v>14635409</v>
      </c>
      <c r="R335" s="64">
        <v>2596019</v>
      </c>
      <c r="S335" s="59">
        <f t="shared" si="34"/>
        <v>17231428</v>
      </c>
      <c r="T335" s="84">
        <f t="shared" si="35"/>
        <v>4473.3717549325029</v>
      </c>
    </row>
    <row r="336" spans="1:20" ht="15.6" x14ac:dyDescent="0.3">
      <c r="A336" s="19" t="s">
        <v>845</v>
      </c>
      <c r="B336" s="5" t="s">
        <v>330</v>
      </c>
      <c r="C336" s="5" t="s">
        <v>5</v>
      </c>
      <c r="D336" s="10" t="s">
        <v>330</v>
      </c>
      <c r="E336" s="6">
        <v>7.4999999999999997E-2</v>
      </c>
      <c r="F336" s="79">
        <v>2770</v>
      </c>
      <c r="G336" s="26">
        <v>2574</v>
      </c>
      <c r="H336" s="77">
        <v>2593</v>
      </c>
      <c r="I336" s="75">
        <v>19026560.16</v>
      </c>
      <c r="J336" s="55">
        <v>2448613.79</v>
      </c>
      <c r="K336" s="56">
        <f t="shared" si="30"/>
        <v>21475173.949999999</v>
      </c>
      <c r="L336" s="57">
        <f t="shared" si="31"/>
        <v>7752.7703790613714</v>
      </c>
      <c r="M336" s="58">
        <v>19116552.859999999</v>
      </c>
      <c r="N336" s="55">
        <v>2508667.35</v>
      </c>
      <c r="O336" s="59">
        <f t="shared" si="32"/>
        <v>21625220.210000001</v>
      </c>
      <c r="P336" s="57">
        <f t="shared" si="33"/>
        <v>8401.406452991454</v>
      </c>
      <c r="Q336" s="63">
        <v>19195533</v>
      </c>
      <c r="R336" s="64">
        <v>2524987</v>
      </c>
      <c r="S336" s="59">
        <f t="shared" si="34"/>
        <v>21720520</v>
      </c>
      <c r="T336" s="84">
        <f t="shared" si="35"/>
        <v>8376.5985345160043</v>
      </c>
    </row>
    <row r="337" spans="1:20" ht="15.6" x14ac:dyDescent="0.3">
      <c r="A337" s="19" t="s">
        <v>847</v>
      </c>
      <c r="B337" s="5" t="s">
        <v>331</v>
      </c>
      <c r="C337" s="5" t="s">
        <v>5</v>
      </c>
      <c r="D337" s="10" t="s">
        <v>331</v>
      </c>
      <c r="E337" s="6">
        <v>0.13</v>
      </c>
      <c r="F337" s="79">
        <v>7058</v>
      </c>
      <c r="G337" s="26">
        <v>6797</v>
      </c>
      <c r="H337" s="77">
        <v>6669</v>
      </c>
      <c r="I337" s="75">
        <v>10981220.9</v>
      </c>
      <c r="J337" s="55">
        <v>3344575.08</v>
      </c>
      <c r="K337" s="56">
        <f t="shared" si="30"/>
        <v>14325795.98</v>
      </c>
      <c r="L337" s="57">
        <f t="shared" si="31"/>
        <v>2029.7245650325872</v>
      </c>
      <c r="M337" s="58">
        <v>11478175.15</v>
      </c>
      <c r="N337" s="55">
        <v>3541021.9</v>
      </c>
      <c r="O337" s="59">
        <f t="shared" si="32"/>
        <v>15019197.050000001</v>
      </c>
      <c r="P337" s="57">
        <f t="shared" si="33"/>
        <v>2209.6803074885979</v>
      </c>
      <c r="Q337" s="63">
        <v>11681978</v>
      </c>
      <c r="R337" s="64">
        <v>3605442</v>
      </c>
      <c r="S337" s="59">
        <f t="shared" si="34"/>
        <v>15287420</v>
      </c>
      <c r="T337" s="84">
        <f t="shared" si="35"/>
        <v>2292.3106912580597</v>
      </c>
    </row>
    <row r="338" spans="1:20" ht="15.6" x14ac:dyDescent="0.3">
      <c r="A338" s="19" t="s">
        <v>848</v>
      </c>
      <c r="B338" s="5" t="s">
        <v>332</v>
      </c>
      <c r="C338" s="5" t="s">
        <v>5</v>
      </c>
      <c r="D338" s="10" t="s">
        <v>332</v>
      </c>
      <c r="E338" s="6">
        <v>0.157</v>
      </c>
      <c r="F338" s="79">
        <v>811</v>
      </c>
      <c r="G338" s="26">
        <v>781</v>
      </c>
      <c r="H338" s="77">
        <v>763</v>
      </c>
      <c r="I338" s="75">
        <v>7400802.5899999999</v>
      </c>
      <c r="J338" s="55">
        <v>720038.17</v>
      </c>
      <c r="K338" s="56">
        <f t="shared" si="30"/>
        <v>8120840.7599999998</v>
      </c>
      <c r="L338" s="57">
        <f t="shared" si="31"/>
        <v>10013.367151664612</v>
      </c>
      <c r="M338" s="58">
        <v>7448198.2300000004</v>
      </c>
      <c r="N338" s="55">
        <v>745857.93</v>
      </c>
      <c r="O338" s="59">
        <f t="shared" si="32"/>
        <v>8194056.1600000001</v>
      </c>
      <c r="P338" s="57">
        <f t="shared" si="33"/>
        <v>10491.749244558259</v>
      </c>
      <c r="Q338" s="63">
        <v>7505632</v>
      </c>
      <c r="R338" s="64">
        <v>787134</v>
      </c>
      <c r="S338" s="59">
        <f t="shared" si="34"/>
        <v>8292766</v>
      </c>
      <c r="T338" s="84">
        <f t="shared" si="35"/>
        <v>10868.631716906946</v>
      </c>
    </row>
    <row r="339" spans="1:20" ht="15.6" x14ac:dyDescent="0.3">
      <c r="A339" s="19" t="s">
        <v>849</v>
      </c>
      <c r="B339" s="5" t="s">
        <v>333</v>
      </c>
      <c r="C339" s="5" t="s">
        <v>5</v>
      </c>
      <c r="D339" s="10" t="s">
        <v>333</v>
      </c>
      <c r="E339" s="6">
        <v>5.2999999999999999E-2</v>
      </c>
      <c r="F339" s="79">
        <v>1437</v>
      </c>
      <c r="G339" s="26">
        <v>1399</v>
      </c>
      <c r="H339" s="77">
        <v>1382</v>
      </c>
      <c r="I339" s="75">
        <v>5310217.6500000004</v>
      </c>
      <c r="J339" s="55">
        <v>878773.13</v>
      </c>
      <c r="K339" s="56">
        <f t="shared" si="30"/>
        <v>6188990.7800000003</v>
      </c>
      <c r="L339" s="57">
        <f t="shared" si="31"/>
        <v>4306.8829366736254</v>
      </c>
      <c r="M339" s="58">
        <v>5401025.0300000003</v>
      </c>
      <c r="N339" s="55">
        <v>907044.47</v>
      </c>
      <c r="O339" s="59">
        <f t="shared" si="32"/>
        <v>6308069.5</v>
      </c>
      <c r="P339" s="57">
        <f t="shared" si="33"/>
        <v>4508.9846318799146</v>
      </c>
      <c r="Q339" s="63">
        <v>5532672</v>
      </c>
      <c r="R339" s="64">
        <v>942471</v>
      </c>
      <c r="S339" s="59">
        <f t="shared" si="34"/>
        <v>6475143</v>
      </c>
      <c r="T339" s="84">
        <f t="shared" si="35"/>
        <v>4685.3422575976847</v>
      </c>
    </row>
    <row r="340" spans="1:20" ht="15.6" x14ac:dyDescent="0.3">
      <c r="A340" s="19" t="s">
        <v>850</v>
      </c>
      <c r="B340" s="5" t="s">
        <v>334</v>
      </c>
      <c r="C340" s="5" t="s">
        <v>5</v>
      </c>
      <c r="D340" s="10" t="s">
        <v>334</v>
      </c>
      <c r="E340" s="6">
        <v>6.7000000000000004E-2</v>
      </c>
      <c r="F340" s="79">
        <v>9990</v>
      </c>
      <c r="G340" s="26">
        <v>9544</v>
      </c>
      <c r="H340" s="77">
        <v>9673</v>
      </c>
      <c r="I340" s="75">
        <v>16129458.68</v>
      </c>
      <c r="J340" s="55">
        <v>5420910.4000000004</v>
      </c>
      <c r="K340" s="56">
        <f t="shared" si="30"/>
        <v>21550369.079999998</v>
      </c>
      <c r="L340" s="57">
        <f t="shared" si="31"/>
        <v>2157.1941021021021</v>
      </c>
      <c r="M340" s="58">
        <v>16449005.91</v>
      </c>
      <c r="N340" s="55">
        <v>5569682.7300000004</v>
      </c>
      <c r="O340" s="59">
        <f t="shared" si="32"/>
        <v>22018688.640000001</v>
      </c>
      <c r="P340" s="57">
        <f t="shared" si="33"/>
        <v>2307.0713160100586</v>
      </c>
      <c r="Q340" s="63">
        <v>17026749</v>
      </c>
      <c r="R340" s="64">
        <v>5777496</v>
      </c>
      <c r="S340" s="59">
        <f t="shared" si="34"/>
        <v>22804245</v>
      </c>
      <c r="T340" s="84">
        <f t="shared" si="35"/>
        <v>2357.5152486302077</v>
      </c>
    </row>
    <row r="341" spans="1:20" ht="15.6" x14ac:dyDescent="0.3">
      <c r="A341" s="19" t="s">
        <v>852</v>
      </c>
      <c r="B341" s="5" t="s">
        <v>335</v>
      </c>
      <c r="C341" s="5" t="s">
        <v>5</v>
      </c>
      <c r="D341" s="10" t="s">
        <v>335</v>
      </c>
      <c r="E341" s="6">
        <v>0.17600000000000002</v>
      </c>
      <c r="F341" s="79">
        <v>1496</v>
      </c>
      <c r="G341" s="26">
        <v>1467</v>
      </c>
      <c r="H341" s="77">
        <v>1419</v>
      </c>
      <c r="I341" s="75">
        <v>2830944.86</v>
      </c>
      <c r="J341" s="55">
        <v>863110.01</v>
      </c>
      <c r="K341" s="56">
        <f t="shared" si="30"/>
        <v>3694054.87</v>
      </c>
      <c r="L341" s="57">
        <f t="shared" si="31"/>
        <v>2469.2880147058822</v>
      </c>
      <c r="M341" s="58">
        <v>2906217.76</v>
      </c>
      <c r="N341" s="55">
        <v>871071.98</v>
      </c>
      <c r="O341" s="59">
        <f t="shared" si="32"/>
        <v>3777289.7399999998</v>
      </c>
      <c r="P341" s="57">
        <f t="shared" si="33"/>
        <v>2574.8396319018402</v>
      </c>
      <c r="Q341" s="63">
        <v>2980665</v>
      </c>
      <c r="R341" s="64">
        <v>884996</v>
      </c>
      <c r="S341" s="59">
        <f t="shared" si="34"/>
        <v>3865661</v>
      </c>
      <c r="T341" s="84">
        <f t="shared" si="35"/>
        <v>2724.2149400986609</v>
      </c>
    </row>
    <row r="342" spans="1:20" ht="15.6" x14ac:dyDescent="0.3">
      <c r="A342" s="19" t="s">
        <v>853</v>
      </c>
      <c r="B342" s="5" t="s">
        <v>336</v>
      </c>
      <c r="C342" s="5" t="s">
        <v>5</v>
      </c>
      <c r="D342" s="10" t="s">
        <v>336</v>
      </c>
      <c r="E342" s="6">
        <v>4.9000000000000002E-2</v>
      </c>
      <c r="F342" s="79">
        <v>5480</v>
      </c>
      <c r="G342" s="26">
        <v>5119</v>
      </c>
      <c r="H342" s="77">
        <v>5104</v>
      </c>
      <c r="I342" s="75">
        <v>6443714.1100000003</v>
      </c>
      <c r="J342" s="55">
        <v>2310135.4500000002</v>
      </c>
      <c r="K342" s="56">
        <f t="shared" si="30"/>
        <v>8753849.5600000005</v>
      </c>
      <c r="L342" s="57">
        <f t="shared" si="31"/>
        <v>1597.417802919708</v>
      </c>
      <c r="M342" s="58">
        <v>6664783.3600000003</v>
      </c>
      <c r="N342" s="55">
        <v>2449759.09</v>
      </c>
      <c r="O342" s="59">
        <f t="shared" si="32"/>
        <v>9114542.4499999993</v>
      </c>
      <c r="P342" s="57">
        <f t="shared" si="33"/>
        <v>1780.5318323891383</v>
      </c>
      <c r="Q342" s="63">
        <v>6904885</v>
      </c>
      <c r="R342" s="64">
        <v>2635638</v>
      </c>
      <c r="S342" s="59">
        <f t="shared" si="34"/>
        <v>9540523</v>
      </c>
      <c r="T342" s="84">
        <f t="shared" si="35"/>
        <v>1869.2247257053291</v>
      </c>
    </row>
    <row r="343" spans="1:20" ht="15.6" x14ac:dyDescent="0.3">
      <c r="A343" s="19" t="s">
        <v>854</v>
      </c>
      <c r="B343" s="5" t="s">
        <v>337</v>
      </c>
      <c r="C343" s="5" t="s">
        <v>5</v>
      </c>
      <c r="D343" s="10" t="s">
        <v>337</v>
      </c>
      <c r="E343" s="6">
        <v>2.2000000000000002E-2</v>
      </c>
      <c r="F343" s="79">
        <v>4070</v>
      </c>
      <c r="G343" s="26">
        <v>3933</v>
      </c>
      <c r="H343" s="77">
        <v>3939</v>
      </c>
      <c r="I343" s="75">
        <v>5553246.8499999996</v>
      </c>
      <c r="J343" s="55">
        <v>1613601.38</v>
      </c>
      <c r="K343" s="56">
        <f t="shared" si="30"/>
        <v>7166848.2299999995</v>
      </c>
      <c r="L343" s="57">
        <f t="shared" si="31"/>
        <v>1760.8963710073708</v>
      </c>
      <c r="M343" s="58">
        <v>5630078.5700000003</v>
      </c>
      <c r="N343" s="55">
        <v>1657823.27</v>
      </c>
      <c r="O343" s="59">
        <f t="shared" si="32"/>
        <v>7287901.8399999999</v>
      </c>
      <c r="P343" s="57">
        <f t="shared" si="33"/>
        <v>1853.0134350368676</v>
      </c>
      <c r="Q343" s="63">
        <v>5739493</v>
      </c>
      <c r="R343" s="64">
        <v>1671326</v>
      </c>
      <c r="S343" s="59">
        <f t="shared" si="34"/>
        <v>7410819</v>
      </c>
      <c r="T343" s="84">
        <f t="shared" si="35"/>
        <v>1881.3960396039604</v>
      </c>
    </row>
    <row r="344" spans="1:20" ht="15.6" x14ac:dyDescent="0.3">
      <c r="A344" s="19" t="s">
        <v>855</v>
      </c>
      <c r="B344" s="5" t="s">
        <v>338</v>
      </c>
      <c r="C344" s="5" t="s">
        <v>5</v>
      </c>
      <c r="D344" s="10" t="s">
        <v>338</v>
      </c>
      <c r="E344" s="6">
        <v>0.32200000000000001</v>
      </c>
      <c r="F344" s="79">
        <v>132520</v>
      </c>
      <c r="G344" s="26">
        <v>124111</v>
      </c>
      <c r="H344" s="77">
        <v>118207</v>
      </c>
      <c r="I344" s="75">
        <v>1113032409.8299999</v>
      </c>
      <c r="J344" s="55">
        <v>146560118.33000001</v>
      </c>
      <c r="K344" s="56">
        <f t="shared" si="30"/>
        <v>1259592528.1599998</v>
      </c>
      <c r="L344" s="57">
        <f t="shared" si="31"/>
        <v>9504.9239975852688</v>
      </c>
      <c r="M344" s="58">
        <v>1158315894.1800001</v>
      </c>
      <c r="N344" s="55">
        <v>153920064.13999999</v>
      </c>
      <c r="O344" s="59">
        <f t="shared" si="32"/>
        <v>1312235958.3200002</v>
      </c>
      <c r="P344" s="57">
        <f t="shared" si="33"/>
        <v>10573.083435956523</v>
      </c>
      <c r="Q344" s="63">
        <v>1224128965</v>
      </c>
      <c r="R344" s="64">
        <v>162259354</v>
      </c>
      <c r="S344" s="59">
        <f t="shared" si="34"/>
        <v>1386388319</v>
      </c>
      <c r="T344" s="84">
        <f t="shared" si="35"/>
        <v>11728.479015625133</v>
      </c>
    </row>
    <row r="345" spans="1:20" ht="15.6" x14ac:dyDescent="0.3">
      <c r="A345" s="19" t="s">
        <v>856</v>
      </c>
      <c r="B345" s="5" t="s">
        <v>339</v>
      </c>
      <c r="C345" s="5" t="s">
        <v>5</v>
      </c>
      <c r="D345" s="10" t="s">
        <v>339</v>
      </c>
      <c r="E345" s="6">
        <v>0.14199999999999999</v>
      </c>
      <c r="F345" s="79">
        <v>1690</v>
      </c>
      <c r="G345" s="26">
        <v>1596</v>
      </c>
      <c r="H345" s="77">
        <v>1622</v>
      </c>
      <c r="I345" s="75">
        <v>11810410.640000001</v>
      </c>
      <c r="J345" s="55">
        <v>1322876.7</v>
      </c>
      <c r="K345" s="56">
        <f t="shared" si="30"/>
        <v>13133287.34</v>
      </c>
      <c r="L345" s="57">
        <f t="shared" si="31"/>
        <v>7771.1759408284024</v>
      </c>
      <c r="M345" s="58">
        <v>12010601.199999999</v>
      </c>
      <c r="N345" s="55">
        <v>1429896.25</v>
      </c>
      <c r="O345" s="59">
        <f t="shared" si="32"/>
        <v>13440497.449999999</v>
      </c>
      <c r="P345" s="57">
        <f t="shared" si="33"/>
        <v>8421.3643170426058</v>
      </c>
      <c r="Q345" s="63">
        <v>12267122</v>
      </c>
      <c r="R345" s="64">
        <v>1472959</v>
      </c>
      <c r="S345" s="59">
        <f t="shared" si="34"/>
        <v>13740081</v>
      </c>
      <c r="T345" s="84">
        <f t="shared" si="35"/>
        <v>8471.0733662145503</v>
      </c>
    </row>
    <row r="346" spans="1:20" ht="15.6" x14ac:dyDescent="0.3">
      <c r="A346" s="19" t="s">
        <v>857</v>
      </c>
      <c r="B346" s="5" t="s">
        <v>340</v>
      </c>
      <c r="C346" s="5" t="s">
        <v>5</v>
      </c>
      <c r="D346" s="10" t="s">
        <v>340</v>
      </c>
      <c r="E346" s="6">
        <v>8.1000000000000003E-2</v>
      </c>
      <c r="F346" s="79">
        <v>4002</v>
      </c>
      <c r="G346" s="26">
        <v>4004</v>
      </c>
      <c r="H346" s="77">
        <v>4046</v>
      </c>
      <c r="I346" s="75">
        <v>4879692.37</v>
      </c>
      <c r="J346" s="55">
        <v>1581763.91</v>
      </c>
      <c r="K346" s="56">
        <f t="shared" si="30"/>
        <v>6461456.2800000003</v>
      </c>
      <c r="L346" s="57">
        <f t="shared" si="31"/>
        <v>1614.556791604198</v>
      </c>
      <c r="M346" s="58">
        <v>5117689.1500000004</v>
      </c>
      <c r="N346" s="55">
        <v>1627358.71</v>
      </c>
      <c r="O346" s="59">
        <f t="shared" si="32"/>
        <v>6745047.8600000003</v>
      </c>
      <c r="P346" s="57">
        <f t="shared" si="33"/>
        <v>1684.5773876123876</v>
      </c>
      <c r="Q346" s="63">
        <v>5429539</v>
      </c>
      <c r="R346" s="64">
        <v>1626558</v>
      </c>
      <c r="S346" s="59">
        <f t="shared" si="34"/>
        <v>7056097</v>
      </c>
      <c r="T346" s="84">
        <f t="shared" si="35"/>
        <v>1743.9686109738013</v>
      </c>
    </row>
    <row r="347" spans="1:20" ht="15.6" x14ac:dyDescent="0.3">
      <c r="A347" s="19" t="s">
        <v>858</v>
      </c>
      <c r="B347" s="5" t="s">
        <v>341</v>
      </c>
      <c r="C347" s="5" t="s">
        <v>5</v>
      </c>
      <c r="D347" s="10" t="s">
        <v>341</v>
      </c>
      <c r="E347" s="6">
        <v>0.107</v>
      </c>
      <c r="F347" s="79">
        <v>1593</v>
      </c>
      <c r="G347" s="26">
        <v>1541</v>
      </c>
      <c r="H347" s="77">
        <v>1590</v>
      </c>
      <c r="I347" s="75">
        <v>6891751.2999999998</v>
      </c>
      <c r="J347" s="55">
        <v>1037910.66</v>
      </c>
      <c r="K347" s="56">
        <f t="shared" si="30"/>
        <v>7929661.96</v>
      </c>
      <c r="L347" s="57">
        <f t="shared" si="31"/>
        <v>4977.8166729441309</v>
      </c>
      <c r="M347" s="58">
        <v>7017739.1100000003</v>
      </c>
      <c r="N347" s="55">
        <v>1076634.32</v>
      </c>
      <c r="O347" s="59">
        <f t="shared" si="32"/>
        <v>8094373.4300000006</v>
      </c>
      <c r="P347" s="57">
        <f t="shared" si="33"/>
        <v>5252.6758144062305</v>
      </c>
      <c r="Q347" s="63">
        <v>7197877</v>
      </c>
      <c r="R347" s="64">
        <v>982194</v>
      </c>
      <c r="S347" s="59">
        <f t="shared" si="34"/>
        <v>8180071</v>
      </c>
      <c r="T347" s="84">
        <f t="shared" si="35"/>
        <v>5144.6987421383647</v>
      </c>
    </row>
    <row r="348" spans="1:20" ht="15.6" x14ac:dyDescent="0.3">
      <c r="A348" s="19" t="s">
        <v>860</v>
      </c>
      <c r="B348" s="5" t="s">
        <v>343</v>
      </c>
      <c r="C348" s="5" t="s">
        <v>5</v>
      </c>
      <c r="D348" s="10" t="s">
        <v>343</v>
      </c>
      <c r="E348" s="6">
        <v>0.22500000000000001</v>
      </c>
      <c r="F348" s="79">
        <v>22934</v>
      </c>
      <c r="G348" s="26">
        <v>21407</v>
      </c>
      <c r="H348" s="77">
        <v>20112</v>
      </c>
      <c r="I348" s="75">
        <v>161372795.18000001</v>
      </c>
      <c r="J348" s="55">
        <v>28582332.449999999</v>
      </c>
      <c r="K348" s="56">
        <f t="shared" si="30"/>
        <v>189955127.63</v>
      </c>
      <c r="L348" s="57">
        <f t="shared" si="31"/>
        <v>8282.6863011249679</v>
      </c>
      <c r="M348" s="58">
        <v>163259732.33000001</v>
      </c>
      <c r="N348" s="55">
        <v>29039059.899999999</v>
      </c>
      <c r="O348" s="59">
        <f t="shared" si="32"/>
        <v>192298792.23000002</v>
      </c>
      <c r="P348" s="57">
        <f t="shared" si="33"/>
        <v>8982.9865104872242</v>
      </c>
      <c r="Q348" s="63">
        <v>163710784</v>
      </c>
      <c r="R348" s="64">
        <v>29080551</v>
      </c>
      <c r="S348" s="59">
        <f t="shared" si="34"/>
        <v>192791335</v>
      </c>
      <c r="T348" s="84">
        <f t="shared" si="35"/>
        <v>9585.8857895783603</v>
      </c>
    </row>
    <row r="349" spans="1:20" ht="15.6" x14ac:dyDescent="0.3">
      <c r="A349" s="19" t="s">
        <v>861</v>
      </c>
      <c r="B349" s="5" t="s">
        <v>344</v>
      </c>
      <c r="C349" s="5" t="s">
        <v>5</v>
      </c>
      <c r="D349" s="10" t="s">
        <v>344</v>
      </c>
      <c r="E349" s="6">
        <v>0.17800000000000002</v>
      </c>
      <c r="F349" s="79">
        <v>3258</v>
      </c>
      <c r="G349" s="26">
        <v>3178</v>
      </c>
      <c r="H349" s="77">
        <v>3168</v>
      </c>
      <c r="I349" s="75">
        <v>10004813.98</v>
      </c>
      <c r="J349" s="55">
        <v>1743370.88</v>
      </c>
      <c r="K349" s="56">
        <f t="shared" si="30"/>
        <v>11748184.859999999</v>
      </c>
      <c r="L349" s="57">
        <f t="shared" si="31"/>
        <v>3605.949926335175</v>
      </c>
      <c r="M349" s="58">
        <v>10126820.859999999</v>
      </c>
      <c r="N349" s="55">
        <v>1726070.41</v>
      </c>
      <c r="O349" s="59">
        <f t="shared" si="32"/>
        <v>11852891.27</v>
      </c>
      <c r="P349" s="57">
        <f t="shared" si="33"/>
        <v>3729.670003146633</v>
      </c>
      <c r="Q349" s="63">
        <v>10520890</v>
      </c>
      <c r="R349" s="64">
        <v>1896073</v>
      </c>
      <c r="S349" s="59">
        <f t="shared" si="34"/>
        <v>12416963</v>
      </c>
      <c r="T349" s="84">
        <f t="shared" si="35"/>
        <v>3919.4958964646466</v>
      </c>
    </row>
    <row r="350" spans="1:20" ht="15.6" x14ac:dyDescent="0.3">
      <c r="A350" s="19" t="s">
        <v>862</v>
      </c>
      <c r="B350" s="5" t="s">
        <v>345</v>
      </c>
      <c r="C350" s="5" t="s">
        <v>5</v>
      </c>
      <c r="D350" s="10" t="s">
        <v>345</v>
      </c>
      <c r="E350" s="6">
        <v>0.105</v>
      </c>
      <c r="F350" s="79">
        <v>4522</v>
      </c>
      <c r="G350" s="26">
        <v>3792</v>
      </c>
      <c r="H350" s="77">
        <v>4085</v>
      </c>
      <c r="I350" s="75">
        <v>22508687.579999998</v>
      </c>
      <c r="J350" s="55">
        <v>3430250.36</v>
      </c>
      <c r="K350" s="56">
        <f t="shared" si="30"/>
        <v>25938937.939999998</v>
      </c>
      <c r="L350" s="57">
        <f t="shared" si="31"/>
        <v>5736.1649579831928</v>
      </c>
      <c r="M350" s="58">
        <v>22657576.640000001</v>
      </c>
      <c r="N350" s="55">
        <v>3600894.34</v>
      </c>
      <c r="O350" s="59">
        <f t="shared" si="32"/>
        <v>26258470.98</v>
      </c>
      <c r="P350" s="57">
        <f t="shared" si="33"/>
        <v>6924.7022626582284</v>
      </c>
      <c r="Q350" s="63">
        <v>23052725</v>
      </c>
      <c r="R350" s="64">
        <v>3811886</v>
      </c>
      <c r="S350" s="59">
        <f t="shared" si="34"/>
        <v>26864611</v>
      </c>
      <c r="T350" s="84">
        <f t="shared" si="35"/>
        <v>6576.4041615667074</v>
      </c>
    </row>
    <row r="351" spans="1:20" ht="15.6" x14ac:dyDescent="0.3">
      <c r="A351" s="19" t="s">
        <v>863</v>
      </c>
      <c r="B351" s="5" t="s">
        <v>346</v>
      </c>
      <c r="C351" s="5" t="s">
        <v>5</v>
      </c>
      <c r="D351" s="10" t="s">
        <v>346</v>
      </c>
      <c r="E351" s="6">
        <v>5.0999999999999997E-2</v>
      </c>
      <c r="F351" s="79">
        <v>3648</v>
      </c>
      <c r="G351" s="26">
        <v>3537</v>
      </c>
      <c r="H351" s="77">
        <v>3556</v>
      </c>
      <c r="I351" s="75">
        <v>12994218.890000001</v>
      </c>
      <c r="J351" s="55">
        <v>2464354.6</v>
      </c>
      <c r="K351" s="56">
        <f t="shared" si="30"/>
        <v>15458573.49</v>
      </c>
      <c r="L351" s="57">
        <f t="shared" si="31"/>
        <v>4237.5475575657892</v>
      </c>
      <c r="M351" s="58">
        <v>13141926.77</v>
      </c>
      <c r="N351" s="55">
        <v>2550705.11</v>
      </c>
      <c r="O351" s="59">
        <f t="shared" si="32"/>
        <v>15692631.879999999</v>
      </c>
      <c r="P351" s="57">
        <f t="shared" si="33"/>
        <v>4436.7067797568561</v>
      </c>
      <c r="Q351" s="63">
        <v>13336921</v>
      </c>
      <c r="R351" s="64">
        <v>2646207</v>
      </c>
      <c r="S351" s="59">
        <f t="shared" si="34"/>
        <v>15983128</v>
      </c>
      <c r="T351" s="84">
        <f t="shared" si="35"/>
        <v>4494.6929133858266</v>
      </c>
    </row>
    <row r="352" spans="1:20" ht="15.6" x14ac:dyDescent="0.3">
      <c r="A352" s="19" t="s">
        <v>612</v>
      </c>
      <c r="B352" s="5" t="s">
        <v>95</v>
      </c>
      <c r="C352" s="5" t="s">
        <v>5</v>
      </c>
      <c r="D352" s="10" t="s">
        <v>95</v>
      </c>
      <c r="E352" s="6">
        <v>4.5999999999999999E-2</v>
      </c>
      <c r="F352" s="79">
        <v>5121</v>
      </c>
      <c r="G352" s="26">
        <v>5183</v>
      </c>
      <c r="H352" s="77">
        <v>5265</v>
      </c>
      <c r="I352" s="75">
        <v>3283263.34</v>
      </c>
      <c r="J352" s="55">
        <v>2047421.14</v>
      </c>
      <c r="K352" s="56">
        <f t="shared" si="30"/>
        <v>5330684.4799999995</v>
      </c>
      <c r="L352" s="57">
        <f t="shared" si="31"/>
        <v>1040.9460027338409</v>
      </c>
      <c r="M352" s="58">
        <v>3369503.35</v>
      </c>
      <c r="N352" s="55">
        <v>2081688.08</v>
      </c>
      <c r="O352" s="59">
        <f t="shared" si="32"/>
        <v>5451191.4299999997</v>
      </c>
      <c r="P352" s="57">
        <f t="shared" si="33"/>
        <v>1051.744439513795</v>
      </c>
      <c r="Q352" s="63">
        <v>3757706</v>
      </c>
      <c r="R352" s="64">
        <v>2106489</v>
      </c>
      <c r="S352" s="59">
        <f t="shared" si="34"/>
        <v>5864195</v>
      </c>
      <c r="T352" s="84">
        <f t="shared" si="35"/>
        <v>1113.8072174738841</v>
      </c>
    </row>
    <row r="353" spans="1:20" ht="15.6" x14ac:dyDescent="0.3">
      <c r="A353" s="19" t="s">
        <v>864</v>
      </c>
      <c r="B353" s="5" t="s">
        <v>347</v>
      </c>
      <c r="C353" s="5" t="s">
        <v>5</v>
      </c>
      <c r="D353" s="10" t="s">
        <v>347</v>
      </c>
      <c r="E353" s="6">
        <v>0.19800000000000001</v>
      </c>
      <c r="F353" s="79">
        <v>8855</v>
      </c>
      <c r="G353" s="26">
        <v>8290</v>
      </c>
      <c r="H353" s="77">
        <v>8191</v>
      </c>
      <c r="I353" s="75">
        <v>27440279.969999999</v>
      </c>
      <c r="J353" s="55">
        <v>5856769.0800000001</v>
      </c>
      <c r="K353" s="56">
        <f t="shared" si="30"/>
        <v>33297049.049999997</v>
      </c>
      <c r="L353" s="57">
        <f t="shared" si="31"/>
        <v>3760.2539864483338</v>
      </c>
      <c r="M353" s="58">
        <v>28305036.420000002</v>
      </c>
      <c r="N353" s="55">
        <v>6220844.96</v>
      </c>
      <c r="O353" s="59">
        <f t="shared" si="32"/>
        <v>34525881.380000003</v>
      </c>
      <c r="P353" s="57">
        <f t="shared" si="33"/>
        <v>4164.7625307599519</v>
      </c>
      <c r="Q353" s="63">
        <v>29761254</v>
      </c>
      <c r="R353" s="64">
        <v>6521039</v>
      </c>
      <c r="S353" s="59">
        <f t="shared" si="34"/>
        <v>36282293</v>
      </c>
      <c r="T353" s="84">
        <f t="shared" si="35"/>
        <v>4429.5315590282016</v>
      </c>
    </row>
    <row r="354" spans="1:20" ht="15.6" x14ac:dyDescent="0.3">
      <c r="A354" s="19" t="s">
        <v>865</v>
      </c>
      <c r="B354" s="5" t="s">
        <v>348</v>
      </c>
      <c r="C354" s="5" t="s">
        <v>5</v>
      </c>
      <c r="D354" s="10" t="s">
        <v>348</v>
      </c>
      <c r="E354" s="6">
        <v>0.23800000000000002</v>
      </c>
      <c r="F354" s="79">
        <v>890</v>
      </c>
      <c r="G354" s="26">
        <v>882</v>
      </c>
      <c r="H354" s="77">
        <v>907</v>
      </c>
      <c r="I354" s="75">
        <v>7343359.5199999996</v>
      </c>
      <c r="J354" s="55">
        <v>734638.88</v>
      </c>
      <c r="K354" s="56">
        <f t="shared" si="30"/>
        <v>8077998.3999999994</v>
      </c>
      <c r="L354" s="57">
        <f t="shared" si="31"/>
        <v>9076.4026966292131</v>
      </c>
      <c r="M354" s="58">
        <v>7415412.4400000004</v>
      </c>
      <c r="N354" s="55">
        <v>767759.87</v>
      </c>
      <c r="O354" s="59">
        <f t="shared" si="32"/>
        <v>8183172.3100000005</v>
      </c>
      <c r="P354" s="57">
        <f t="shared" si="33"/>
        <v>9277.9731405895691</v>
      </c>
      <c r="Q354" s="63">
        <v>7576549</v>
      </c>
      <c r="R354" s="64">
        <v>790822</v>
      </c>
      <c r="S354" s="59">
        <f t="shared" si="34"/>
        <v>8367371</v>
      </c>
      <c r="T354" s="84">
        <f t="shared" si="35"/>
        <v>9225.326350606394</v>
      </c>
    </row>
    <row r="355" spans="1:20" ht="15.6" x14ac:dyDescent="0.3">
      <c r="A355" s="19" t="s">
        <v>866</v>
      </c>
      <c r="B355" s="5" t="s">
        <v>349</v>
      </c>
      <c r="C355" s="5" t="s">
        <v>5</v>
      </c>
      <c r="D355" s="10" t="s">
        <v>349</v>
      </c>
      <c r="E355" s="6">
        <v>0.16399999999999998</v>
      </c>
      <c r="F355" s="79">
        <v>879</v>
      </c>
      <c r="G355" s="26">
        <v>807</v>
      </c>
      <c r="H355" s="77">
        <v>816</v>
      </c>
      <c r="I355" s="75">
        <v>6781556.5499999998</v>
      </c>
      <c r="J355" s="55">
        <v>623718.43000000005</v>
      </c>
      <c r="K355" s="56">
        <f t="shared" si="30"/>
        <v>7405274.9799999995</v>
      </c>
      <c r="L355" s="57">
        <f t="shared" si="31"/>
        <v>8424.6586803185437</v>
      </c>
      <c r="M355" s="58">
        <v>6781580.1200000001</v>
      </c>
      <c r="N355" s="55">
        <v>643994.81999999995</v>
      </c>
      <c r="O355" s="59">
        <f t="shared" si="32"/>
        <v>7425574.9400000004</v>
      </c>
      <c r="P355" s="57">
        <f t="shared" si="33"/>
        <v>9201.4559355638175</v>
      </c>
      <c r="Q355" s="63">
        <v>6872788</v>
      </c>
      <c r="R355" s="64">
        <v>659389</v>
      </c>
      <c r="S355" s="59">
        <f t="shared" si="34"/>
        <v>7532177</v>
      </c>
      <c r="T355" s="84">
        <f t="shared" si="35"/>
        <v>9230.6090686274511</v>
      </c>
    </row>
    <row r="356" spans="1:20" ht="15.6" x14ac:dyDescent="0.3">
      <c r="A356" s="19" t="s">
        <v>867</v>
      </c>
      <c r="B356" s="5" t="s">
        <v>350</v>
      </c>
      <c r="C356" s="5" t="s">
        <v>5</v>
      </c>
      <c r="D356" s="10" t="s">
        <v>350</v>
      </c>
      <c r="E356" s="6">
        <v>0.106</v>
      </c>
      <c r="F356" s="79">
        <v>3159</v>
      </c>
      <c r="G356" s="26">
        <v>3071</v>
      </c>
      <c r="H356" s="77">
        <v>3044</v>
      </c>
      <c r="I356" s="75">
        <v>8354668.4299999997</v>
      </c>
      <c r="J356" s="55">
        <v>1835250.43</v>
      </c>
      <c r="K356" s="56">
        <f t="shared" si="30"/>
        <v>10189918.859999999</v>
      </c>
      <c r="L356" s="57">
        <f t="shared" si="31"/>
        <v>3225.6786514719847</v>
      </c>
      <c r="M356" s="58">
        <v>8523509.8399999999</v>
      </c>
      <c r="N356" s="55">
        <v>1937635.23</v>
      </c>
      <c r="O356" s="59">
        <f t="shared" si="32"/>
        <v>10461145.07</v>
      </c>
      <c r="P356" s="57">
        <f t="shared" si="33"/>
        <v>3406.4295245848257</v>
      </c>
      <c r="Q356" s="63">
        <v>8759583</v>
      </c>
      <c r="R356" s="64">
        <v>2055606</v>
      </c>
      <c r="S356" s="59">
        <f t="shared" si="34"/>
        <v>10815189</v>
      </c>
      <c r="T356" s="84">
        <f t="shared" si="35"/>
        <v>3552.9530223390275</v>
      </c>
    </row>
    <row r="357" spans="1:20" ht="15.6" x14ac:dyDescent="0.3">
      <c r="A357" s="19" t="s">
        <v>868</v>
      </c>
      <c r="B357" s="5" t="s">
        <v>351</v>
      </c>
      <c r="C357" s="5" t="s">
        <v>5</v>
      </c>
      <c r="D357" s="10" t="s">
        <v>351</v>
      </c>
      <c r="E357" s="6">
        <v>0.23300000000000001</v>
      </c>
      <c r="F357" s="79">
        <v>3305</v>
      </c>
      <c r="G357" s="26">
        <v>3237</v>
      </c>
      <c r="H357" s="77">
        <v>3299</v>
      </c>
      <c r="I357" s="75">
        <v>11445947.199999999</v>
      </c>
      <c r="J357" s="55">
        <v>2232033.67</v>
      </c>
      <c r="K357" s="56">
        <f t="shared" si="30"/>
        <v>13677980.869999999</v>
      </c>
      <c r="L357" s="57">
        <f t="shared" si="31"/>
        <v>4138.5721240544626</v>
      </c>
      <c r="M357" s="58">
        <v>12144111.52</v>
      </c>
      <c r="N357" s="55">
        <v>2437564.08</v>
      </c>
      <c r="O357" s="59">
        <f t="shared" si="32"/>
        <v>14581675.6</v>
      </c>
      <c r="P357" s="57">
        <f t="shared" si="33"/>
        <v>4504.6881680568422</v>
      </c>
      <c r="Q357" s="63">
        <v>13620545</v>
      </c>
      <c r="R357" s="64">
        <v>2624784</v>
      </c>
      <c r="S357" s="59">
        <f t="shared" si="34"/>
        <v>16245329</v>
      </c>
      <c r="T357" s="84">
        <f t="shared" si="35"/>
        <v>4924.3191876326164</v>
      </c>
    </row>
    <row r="358" spans="1:20" ht="15.6" x14ac:dyDescent="0.3">
      <c r="A358" s="19" t="s">
        <v>869</v>
      </c>
      <c r="B358" s="5" t="s">
        <v>352</v>
      </c>
      <c r="C358" s="5" t="s">
        <v>5</v>
      </c>
      <c r="D358" s="10" t="s">
        <v>352</v>
      </c>
      <c r="E358" s="6">
        <v>0.16899999999999998</v>
      </c>
      <c r="F358" s="79">
        <v>2572</v>
      </c>
      <c r="G358" s="26">
        <v>2413</v>
      </c>
      <c r="H358" s="77">
        <v>2365</v>
      </c>
      <c r="I358" s="75">
        <v>13515308.439999999</v>
      </c>
      <c r="J358" s="55">
        <v>1813240.38</v>
      </c>
      <c r="K358" s="56">
        <f t="shared" si="30"/>
        <v>15328548.82</v>
      </c>
      <c r="L358" s="57">
        <f t="shared" si="31"/>
        <v>5959.7779237947125</v>
      </c>
      <c r="M358" s="58">
        <v>13751234.74</v>
      </c>
      <c r="N358" s="55">
        <v>1953665.58</v>
      </c>
      <c r="O358" s="59">
        <f t="shared" si="32"/>
        <v>15704900.32</v>
      </c>
      <c r="P358" s="57">
        <f t="shared" si="33"/>
        <v>6508.4543389970995</v>
      </c>
      <c r="Q358" s="63">
        <v>14523180</v>
      </c>
      <c r="R358" s="64">
        <v>2061490</v>
      </c>
      <c r="S358" s="59">
        <f t="shared" si="34"/>
        <v>16584670</v>
      </c>
      <c r="T358" s="84">
        <f t="shared" si="35"/>
        <v>7012.545454545455</v>
      </c>
    </row>
    <row r="359" spans="1:20" ht="15.6" x14ac:dyDescent="0.3">
      <c r="A359" s="19" t="s">
        <v>870</v>
      </c>
      <c r="B359" s="5" t="s">
        <v>353</v>
      </c>
      <c r="C359" s="5" t="s">
        <v>5</v>
      </c>
      <c r="D359" s="10" t="s">
        <v>353</v>
      </c>
      <c r="E359" s="6">
        <v>0.28999999999999998</v>
      </c>
      <c r="F359" s="79">
        <v>2039</v>
      </c>
      <c r="G359" s="26">
        <v>1876</v>
      </c>
      <c r="H359" s="77">
        <v>1895</v>
      </c>
      <c r="I359" s="75">
        <v>15544414.41</v>
      </c>
      <c r="J359" s="55">
        <v>1829357.96</v>
      </c>
      <c r="K359" s="56">
        <f t="shared" si="30"/>
        <v>17373772.370000001</v>
      </c>
      <c r="L359" s="57">
        <f t="shared" si="31"/>
        <v>8520.7319127023056</v>
      </c>
      <c r="M359" s="58">
        <v>15671284.34</v>
      </c>
      <c r="N359" s="55">
        <v>1899988.06</v>
      </c>
      <c r="O359" s="59">
        <f t="shared" si="32"/>
        <v>17571272.399999999</v>
      </c>
      <c r="P359" s="57">
        <f t="shared" si="33"/>
        <v>9366.3498933901919</v>
      </c>
      <c r="Q359" s="63">
        <v>15970703</v>
      </c>
      <c r="R359" s="64">
        <v>1956578</v>
      </c>
      <c r="S359" s="59">
        <f t="shared" si="34"/>
        <v>17927281</v>
      </c>
      <c r="T359" s="84">
        <f t="shared" si="35"/>
        <v>9460.306596306069</v>
      </c>
    </row>
    <row r="360" spans="1:20" ht="15.6" x14ac:dyDescent="0.3">
      <c r="A360" s="19" t="s">
        <v>871</v>
      </c>
      <c r="B360" s="5" t="s">
        <v>354</v>
      </c>
      <c r="C360" s="5" t="s">
        <v>5</v>
      </c>
      <c r="D360" s="10" t="s">
        <v>354</v>
      </c>
      <c r="E360" s="6">
        <v>0.18100000000000002</v>
      </c>
      <c r="F360" s="79">
        <v>812</v>
      </c>
      <c r="G360" s="26">
        <v>839</v>
      </c>
      <c r="H360" s="77">
        <v>828</v>
      </c>
      <c r="I360" s="75">
        <v>8930050.8200000003</v>
      </c>
      <c r="J360" s="55">
        <v>867241.59</v>
      </c>
      <c r="K360" s="56">
        <f t="shared" si="30"/>
        <v>9797292.4100000001</v>
      </c>
      <c r="L360" s="57">
        <f t="shared" si="31"/>
        <v>12065.631046798029</v>
      </c>
      <c r="M360" s="58">
        <v>9013116.75</v>
      </c>
      <c r="N360" s="55">
        <v>893110.07</v>
      </c>
      <c r="O360" s="59">
        <f t="shared" si="32"/>
        <v>9906226.8200000003</v>
      </c>
      <c r="P360" s="57">
        <f t="shared" si="33"/>
        <v>11807.183337306318</v>
      </c>
      <c r="Q360" s="63">
        <v>9082802</v>
      </c>
      <c r="R360" s="64">
        <v>915711</v>
      </c>
      <c r="S360" s="59">
        <f t="shared" si="34"/>
        <v>9998513</v>
      </c>
      <c r="T360" s="84">
        <f t="shared" si="35"/>
        <v>12075.498792270531</v>
      </c>
    </row>
    <row r="361" spans="1:20" ht="15.6" x14ac:dyDescent="0.3">
      <c r="A361" s="19" t="s">
        <v>872</v>
      </c>
      <c r="B361" s="5" t="s">
        <v>355</v>
      </c>
      <c r="C361" s="5" t="s">
        <v>5</v>
      </c>
      <c r="D361" s="10" t="s">
        <v>355</v>
      </c>
      <c r="E361" s="6">
        <v>5.2000000000000005E-2</v>
      </c>
      <c r="F361" s="79">
        <v>1935</v>
      </c>
      <c r="G361" s="26">
        <v>1876</v>
      </c>
      <c r="H361" s="77">
        <v>1863</v>
      </c>
      <c r="I361" s="75">
        <v>1440736.01</v>
      </c>
      <c r="J361" s="55">
        <v>818140.3</v>
      </c>
      <c r="K361" s="56">
        <f t="shared" si="30"/>
        <v>2258876.31</v>
      </c>
      <c r="L361" s="57">
        <f t="shared" si="31"/>
        <v>1167.3779379844962</v>
      </c>
      <c r="M361" s="58">
        <v>1527715.14</v>
      </c>
      <c r="N361" s="55">
        <v>832405.86</v>
      </c>
      <c r="O361" s="59">
        <f t="shared" si="32"/>
        <v>2360121</v>
      </c>
      <c r="P361" s="57">
        <f t="shared" si="33"/>
        <v>1258.0602345415778</v>
      </c>
      <c r="Q361" s="63">
        <v>1744985</v>
      </c>
      <c r="R361" s="64">
        <v>852151</v>
      </c>
      <c r="S361" s="59">
        <f t="shared" si="34"/>
        <v>2597136</v>
      </c>
      <c r="T361" s="84">
        <f t="shared" si="35"/>
        <v>1394.061191626409</v>
      </c>
    </row>
    <row r="362" spans="1:20" ht="15.6" x14ac:dyDescent="0.3">
      <c r="A362" s="19" t="s">
        <v>873</v>
      </c>
      <c r="B362" s="5" t="s">
        <v>356</v>
      </c>
      <c r="C362" s="5" t="s">
        <v>5</v>
      </c>
      <c r="D362" s="10" t="s">
        <v>356</v>
      </c>
      <c r="E362" s="6">
        <v>6.6000000000000003E-2</v>
      </c>
      <c r="F362" s="79">
        <v>5111</v>
      </c>
      <c r="G362" s="26">
        <v>4770</v>
      </c>
      <c r="H362" s="77">
        <v>4738</v>
      </c>
      <c r="I362" s="75">
        <v>10168990.85</v>
      </c>
      <c r="J362" s="55">
        <v>2630569.61</v>
      </c>
      <c r="K362" s="56">
        <f t="shared" si="30"/>
        <v>12799560.459999999</v>
      </c>
      <c r="L362" s="57">
        <f t="shared" si="31"/>
        <v>2504.3162707884953</v>
      </c>
      <c r="M362" s="58">
        <v>10543716.65</v>
      </c>
      <c r="N362" s="55">
        <v>2756743.26</v>
      </c>
      <c r="O362" s="59">
        <f t="shared" si="32"/>
        <v>13300459.91</v>
      </c>
      <c r="P362" s="57">
        <f t="shared" si="33"/>
        <v>2788.3563752620544</v>
      </c>
      <c r="Q362" s="63">
        <v>10840209</v>
      </c>
      <c r="R362" s="64">
        <v>2917633</v>
      </c>
      <c r="S362" s="59">
        <f t="shared" si="34"/>
        <v>13757842</v>
      </c>
      <c r="T362" s="84">
        <f t="shared" si="35"/>
        <v>2903.7235120303926</v>
      </c>
    </row>
    <row r="363" spans="1:20" ht="15.6" x14ac:dyDescent="0.3">
      <c r="A363" s="19" t="s">
        <v>874</v>
      </c>
      <c r="B363" s="5" t="s">
        <v>357</v>
      </c>
      <c r="C363" s="5" t="s">
        <v>5</v>
      </c>
      <c r="D363" s="10" t="s">
        <v>357</v>
      </c>
      <c r="E363" s="6">
        <v>5.5E-2</v>
      </c>
      <c r="F363" s="79">
        <v>3682</v>
      </c>
      <c r="G363" s="26">
        <v>3624</v>
      </c>
      <c r="H363" s="77">
        <v>3601</v>
      </c>
      <c r="I363" s="75">
        <v>2182348.0299999998</v>
      </c>
      <c r="J363" s="55">
        <v>1284024.21</v>
      </c>
      <c r="K363" s="56">
        <f t="shared" si="30"/>
        <v>3466372.2399999998</v>
      </c>
      <c r="L363" s="57">
        <f t="shared" si="31"/>
        <v>941.4373275393807</v>
      </c>
      <c r="M363" s="58">
        <v>2274903.27</v>
      </c>
      <c r="N363" s="55">
        <v>1295122.1499999999</v>
      </c>
      <c r="O363" s="59">
        <f t="shared" si="32"/>
        <v>3570025.42</v>
      </c>
      <c r="P363" s="57">
        <f t="shared" si="33"/>
        <v>985.10635209713018</v>
      </c>
      <c r="Q363" s="63">
        <v>2390580</v>
      </c>
      <c r="R363" s="64">
        <v>1316752</v>
      </c>
      <c r="S363" s="59">
        <f t="shared" si="34"/>
        <v>3707332</v>
      </c>
      <c r="T363" s="84">
        <f t="shared" si="35"/>
        <v>1029.528464315468</v>
      </c>
    </row>
    <row r="364" spans="1:20" ht="15.6" x14ac:dyDescent="0.3">
      <c r="A364" s="19" t="s">
        <v>875</v>
      </c>
      <c r="B364" s="5" t="s">
        <v>358</v>
      </c>
      <c r="C364" s="5" t="s">
        <v>5</v>
      </c>
      <c r="D364" s="10" t="s">
        <v>358</v>
      </c>
      <c r="E364" s="6">
        <v>0.34100000000000003</v>
      </c>
      <c r="F364" s="79">
        <v>17925</v>
      </c>
      <c r="G364" s="26">
        <v>17659</v>
      </c>
      <c r="H364" s="77">
        <v>17999</v>
      </c>
      <c r="I364" s="75">
        <v>139674924.77000001</v>
      </c>
      <c r="J364" s="55">
        <v>11888223.039999999</v>
      </c>
      <c r="K364" s="56">
        <f t="shared" si="30"/>
        <v>151563147.81</v>
      </c>
      <c r="L364" s="57">
        <f t="shared" si="31"/>
        <v>8455.4057355648529</v>
      </c>
      <c r="M364" s="58">
        <v>145029294.81999999</v>
      </c>
      <c r="N364" s="55">
        <v>13152017.310000001</v>
      </c>
      <c r="O364" s="59">
        <f t="shared" si="32"/>
        <v>158181312.13</v>
      </c>
      <c r="P364" s="57">
        <f t="shared" si="33"/>
        <v>8957.5464142929941</v>
      </c>
      <c r="Q364" s="63">
        <v>157221519</v>
      </c>
      <c r="R364" s="64">
        <v>14759576</v>
      </c>
      <c r="S364" s="59">
        <f t="shared" si="34"/>
        <v>171981095</v>
      </c>
      <c r="T364" s="84">
        <f t="shared" si="35"/>
        <v>9555.0361131173959</v>
      </c>
    </row>
    <row r="365" spans="1:20" ht="15.6" x14ac:dyDescent="0.3">
      <c r="A365" s="19" t="s">
        <v>876</v>
      </c>
      <c r="B365" s="5" t="s">
        <v>359</v>
      </c>
      <c r="C365" s="5" t="s">
        <v>5</v>
      </c>
      <c r="D365" s="10" t="s">
        <v>359</v>
      </c>
      <c r="E365" s="6">
        <v>0.10400000000000001</v>
      </c>
      <c r="F365" s="79">
        <v>5148</v>
      </c>
      <c r="G365" s="26">
        <v>4897</v>
      </c>
      <c r="H365" s="77">
        <v>4921</v>
      </c>
      <c r="I365" s="75">
        <v>15469029.060000001</v>
      </c>
      <c r="J365" s="55">
        <v>3100986.35</v>
      </c>
      <c r="K365" s="56">
        <f t="shared" si="30"/>
        <v>18570015.41</v>
      </c>
      <c r="L365" s="57">
        <f t="shared" si="31"/>
        <v>3607.2291006216005</v>
      </c>
      <c r="M365" s="58">
        <v>15573845.15</v>
      </c>
      <c r="N365" s="55">
        <v>3301761.09</v>
      </c>
      <c r="O365" s="59">
        <f t="shared" si="32"/>
        <v>18875606.240000002</v>
      </c>
      <c r="P365" s="57">
        <f t="shared" si="33"/>
        <v>3854.524451705126</v>
      </c>
      <c r="Q365" s="63">
        <v>15910914</v>
      </c>
      <c r="R365" s="64">
        <v>3453867</v>
      </c>
      <c r="S365" s="59">
        <f t="shared" si="34"/>
        <v>19364781</v>
      </c>
      <c r="T365" s="84">
        <f t="shared" si="35"/>
        <v>3935.131274131274</v>
      </c>
    </row>
    <row r="366" spans="1:20" ht="15.6" x14ac:dyDescent="0.3">
      <c r="A366" s="19" t="s">
        <v>877</v>
      </c>
      <c r="B366" s="5" t="s">
        <v>360</v>
      </c>
      <c r="C366" s="5" t="s">
        <v>5</v>
      </c>
      <c r="D366" s="10" t="s">
        <v>360</v>
      </c>
      <c r="E366" s="6">
        <v>0.127</v>
      </c>
      <c r="F366" s="79">
        <v>1094</v>
      </c>
      <c r="G366" s="26">
        <v>1028</v>
      </c>
      <c r="H366" s="77">
        <v>996</v>
      </c>
      <c r="I366" s="75">
        <v>8653604.6699999999</v>
      </c>
      <c r="J366" s="55">
        <v>894477.65</v>
      </c>
      <c r="K366" s="56">
        <f t="shared" si="30"/>
        <v>9548082.3200000003</v>
      </c>
      <c r="L366" s="57">
        <f t="shared" si="31"/>
        <v>8727.6803656307129</v>
      </c>
      <c r="M366" s="58">
        <v>8740041.9000000004</v>
      </c>
      <c r="N366" s="55">
        <v>922408.75</v>
      </c>
      <c r="O366" s="59">
        <f t="shared" si="32"/>
        <v>9662450.6500000004</v>
      </c>
      <c r="P366" s="57">
        <f t="shared" si="33"/>
        <v>9399.2710603112846</v>
      </c>
      <c r="Q366" s="63">
        <v>8935075</v>
      </c>
      <c r="R366" s="64">
        <v>955162</v>
      </c>
      <c r="S366" s="59">
        <f t="shared" si="34"/>
        <v>9890237</v>
      </c>
      <c r="T366" s="84">
        <f t="shared" si="35"/>
        <v>9929.9568273092373</v>
      </c>
    </row>
    <row r="367" spans="1:20" ht="15.6" x14ac:dyDescent="0.3">
      <c r="A367" s="19" t="s">
        <v>878</v>
      </c>
      <c r="B367" s="5" t="s">
        <v>361</v>
      </c>
      <c r="C367" s="5" t="s">
        <v>5</v>
      </c>
      <c r="D367" s="10" t="s">
        <v>361</v>
      </c>
      <c r="E367" s="6">
        <v>0.14699999999999999</v>
      </c>
      <c r="F367" s="79">
        <v>1069</v>
      </c>
      <c r="G367" s="26">
        <v>977</v>
      </c>
      <c r="H367" s="77">
        <v>980</v>
      </c>
      <c r="I367" s="75">
        <v>8029337.8200000003</v>
      </c>
      <c r="J367" s="55">
        <v>1009177.63</v>
      </c>
      <c r="K367" s="56">
        <f t="shared" si="30"/>
        <v>9038515.4500000011</v>
      </c>
      <c r="L367" s="57">
        <f t="shared" si="31"/>
        <v>8455.1126753975695</v>
      </c>
      <c r="M367" s="58">
        <v>8027745.1399999997</v>
      </c>
      <c r="N367" s="55">
        <v>1041954.05</v>
      </c>
      <c r="O367" s="59">
        <f t="shared" si="32"/>
        <v>9069699.1899999995</v>
      </c>
      <c r="P367" s="57">
        <f t="shared" si="33"/>
        <v>9283.2130910951892</v>
      </c>
      <c r="Q367" s="63">
        <v>8130125</v>
      </c>
      <c r="R367" s="64">
        <v>1081027</v>
      </c>
      <c r="S367" s="59">
        <f t="shared" si="34"/>
        <v>9211152</v>
      </c>
      <c r="T367" s="84">
        <f t="shared" si="35"/>
        <v>9399.1346938775514</v>
      </c>
    </row>
    <row r="368" spans="1:20" ht="15.6" x14ac:dyDescent="0.3">
      <c r="A368" s="19" t="s">
        <v>879</v>
      </c>
      <c r="B368" s="5" t="s">
        <v>362</v>
      </c>
      <c r="C368" s="5" t="s">
        <v>5</v>
      </c>
      <c r="D368" s="10" t="s">
        <v>362</v>
      </c>
      <c r="E368" s="6">
        <v>0.10099999999999999</v>
      </c>
      <c r="F368" s="79">
        <v>1506</v>
      </c>
      <c r="G368" s="26">
        <v>1473</v>
      </c>
      <c r="H368" s="77">
        <v>1512</v>
      </c>
      <c r="I368" s="75">
        <v>3326330.3</v>
      </c>
      <c r="J368" s="55">
        <v>766884.1</v>
      </c>
      <c r="K368" s="56">
        <f t="shared" si="30"/>
        <v>4093214.4</v>
      </c>
      <c r="L368" s="57">
        <f t="shared" si="31"/>
        <v>2717.9378486055775</v>
      </c>
      <c r="M368" s="58">
        <v>3409908.38</v>
      </c>
      <c r="N368" s="55">
        <v>779561.4</v>
      </c>
      <c r="O368" s="59">
        <f t="shared" si="32"/>
        <v>4189469.78</v>
      </c>
      <c r="P368" s="57">
        <f t="shared" si="33"/>
        <v>2844.1750033944331</v>
      </c>
      <c r="Q368" s="63">
        <v>3460502</v>
      </c>
      <c r="R368" s="64">
        <v>794333</v>
      </c>
      <c r="S368" s="59">
        <f t="shared" si="34"/>
        <v>4254835</v>
      </c>
      <c r="T368" s="84">
        <f t="shared" si="35"/>
        <v>2814.044312169312</v>
      </c>
    </row>
    <row r="369" spans="1:20" ht="15.6" x14ac:dyDescent="0.3">
      <c r="A369" s="19" t="s">
        <v>880</v>
      </c>
      <c r="B369" s="5" t="s">
        <v>363</v>
      </c>
      <c r="C369" s="5" t="s">
        <v>5</v>
      </c>
      <c r="D369" s="10" t="s">
        <v>363</v>
      </c>
      <c r="E369" s="6">
        <v>0.11900000000000001</v>
      </c>
      <c r="F369" s="79">
        <v>786</v>
      </c>
      <c r="G369" s="26">
        <v>772</v>
      </c>
      <c r="H369" s="77">
        <v>765</v>
      </c>
      <c r="I369" s="75">
        <v>5132256.58</v>
      </c>
      <c r="J369" s="55">
        <v>651453.31000000006</v>
      </c>
      <c r="K369" s="56">
        <f t="shared" si="30"/>
        <v>5783709.8900000006</v>
      </c>
      <c r="L369" s="57">
        <f t="shared" si="31"/>
        <v>7358.4095292620868</v>
      </c>
      <c r="M369" s="58">
        <v>5194794.0999999996</v>
      </c>
      <c r="N369" s="55">
        <v>661494.15</v>
      </c>
      <c r="O369" s="59">
        <f t="shared" si="32"/>
        <v>5856288.25</v>
      </c>
      <c r="P369" s="57">
        <f t="shared" si="33"/>
        <v>7585.8656088082898</v>
      </c>
      <c r="Q369" s="63">
        <v>5313733</v>
      </c>
      <c r="R369" s="64">
        <v>695520</v>
      </c>
      <c r="S369" s="59">
        <f t="shared" si="34"/>
        <v>6009253</v>
      </c>
      <c r="T369" s="84">
        <f t="shared" si="35"/>
        <v>7855.2326797385622</v>
      </c>
    </row>
    <row r="370" spans="1:20" ht="15.6" x14ac:dyDescent="0.3">
      <c r="A370" s="19" t="s">
        <v>881</v>
      </c>
      <c r="B370" s="5" t="s">
        <v>364</v>
      </c>
      <c r="C370" s="5" t="s">
        <v>5</v>
      </c>
      <c r="D370" s="10" t="s">
        <v>364</v>
      </c>
      <c r="E370" s="6">
        <v>0.11</v>
      </c>
      <c r="F370" s="79">
        <v>5579</v>
      </c>
      <c r="G370" s="26">
        <v>5544</v>
      </c>
      <c r="H370" s="77">
        <v>5469</v>
      </c>
      <c r="I370" s="75">
        <v>12171309.23</v>
      </c>
      <c r="J370" s="55">
        <v>3327256.51</v>
      </c>
      <c r="K370" s="56">
        <f t="shared" si="30"/>
        <v>15498565.74</v>
      </c>
      <c r="L370" s="57">
        <f t="shared" si="31"/>
        <v>2778.0185947302384</v>
      </c>
      <c r="M370" s="58">
        <v>12386253.800000001</v>
      </c>
      <c r="N370" s="55">
        <v>3509301.92</v>
      </c>
      <c r="O370" s="59">
        <f t="shared" si="32"/>
        <v>15895555.720000001</v>
      </c>
      <c r="P370" s="57">
        <f t="shared" si="33"/>
        <v>2867.1637301587302</v>
      </c>
      <c r="Q370" s="63">
        <v>12784118</v>
      </c>
      <c r="R370" s="64">
        <v>3826611</v>
      </c>
      <c r="S370" s="59">
        <f t="shared" si="34"/>
        <v>16610729</v>
      </c>
      <c r="T370" s="84">
        <f t="shared" si="35"/>
        <v>3037.2515999268603</v>
      </c>
    </row>
    <row r="371" spans="1:20" ht="15.6" x14ac:dyDescent="0.3">
      <c r="A371" s="19" t="s">
        <v>882</v>
      </c>
      <c r="B371" s="5" t="s">
        <v>365</v>
      </c>
      <c r="C371" s="5" t="s">
        <v>5</v>
      </c>
      <c r="D371" s="10" t="s">
        <v>365</v>
      </c>
      <c r="E371" s="6">
        <v>0.14400000000000002</v>
      </c>
      <c r="F371" s="79">
        <v>2787</v>
      </c>
      <c r="G371" s="26">
        <v>2695</v>
      </c>
      <c r="H371" s="77">
        <v>2642</v>
      </c>
      <c r="I371" s="75">
        <v>12863391.35</v>
      </c>
      <c r="J371" s="55">
        <v>2096778.63</v>
      </c>
      <c r="K371" s="56">
        <f t="shared" si="30"/>
        <v>14960169.98</v>
      </c>
      <c r="L371" s="57">
        <f t="shared" si="31"/>
        <v>5367.8399641191245</v>
      </c>
      <c r="M371" s="58">
        <v>13063326.92</v>
      </c>
      <c r="N371" s="55">
        <v>2160004.7999999998</v>
      </c>
      <c r="O371" s="59">
        <f t="shared" si="32"/>
        <v>15223331.719999999</v>
      </c>
      <c r="P371" s="57">
        <f t="shared" si="33"/>
        <v>5648.731621521335</v>
      </c>
      <c r="Q371" s="63">
        <v>13453636</v>
      </c>
      <c r="R371" s="64">
        <v>2225255</v>
      </c>
      <c r="S371" s="59">
        <f t="shared" si="34"/>
        <v>15678891</v>
      </c>
      <c r="T371" s="84">
        <f t="shared" si="35"/>
        <v>5934.4780469341404</v>
      </c>
    </row>
    <row r="372" spans="1:20" ht="15.6" x14ac:dyDescent="0.3">
      <c r="A372" s="19" t="s">
        <v>885</v>
      </c>
      <c r="B372" s="5" t="s">
        <v>368</v>
      </c>
      <c r="C372" s="5" t="s">
        <v>5</v>
      </c>
      <c r="D372" s="10" t="s">
        <v>368</v>
      </c>
      <c r="E372" s="6">
        <v>0.106</v>
      </c>
      <c r="F372" s="79">
        <v>954</v>
      </c>
      <c r="G372" s="26">
        <v>906</v>
      </c>
      <c r="H372" s="77">
        <v>921</v>
      </c>
      <c r="I372" s="75">
        <v>3032155.4</v>
      </c>
      <c r="J372" s="55">
        <v>678659.8</v>
      </c>
      <c r="K372" s="56">
        <f t="shared" si="30"/>
        <v>3710815.2</v>
      </c>
      <c r="L372" s="57">
        <f t="shared" si="31"/>
        <v>3889.7433962264154</v>
      </c>
      <c r="M372" s="58">
        <v>3095545.38</v>
      </c>
      <c r="N372" s="55">
        <v>702906.33</v>
      </c>
      <c r="O372" s="59">
        <f t="shared" si="32"/>
        <v>3798451.71</v>
      </c>
      <c r="P372" s="57">
        <f t="shared" si="33"/>
        <v>4192.5515562913906</v>
      </c>
      <c r="Q372" s="63">
        <v>3226258</v>
      </c>
      <c r="R372" s="64">
        <v>726935</v>
      </c>
      <c r="S372" s="59">
        <f t="shared" si="34"/>
        <v>3953193</v>
      </c>
      <c r="T372" s="84">
        <f t="shared" si="35"/>
        <v>4292.2833876221503</v>
      </c>
    </row>
    <row r="373" spans="1:20" ht="15.6" x14ac:dyDescent="0.3">
      <c r="A373" s="19" t="s">
        <v>886</v>
      </c>
      <c r="B373" s="5" t="s">
        <v>369</v>
      </c>
      <c r="C373" s="5" t="s">
        <v>5</v>
      </c>
      <c r="D373" s="10" t="s">
        <v>369</v>
      </c>
      <c r="E373" s="6">
        <v>0.24299999999999999</v>
      </c>
      <c r="F373" s="79">
        <v>698</v>
      </c>
      <c r="G373" s="26">
        <v>688</v>
      </c>
      <c r="H373" s="77">
        <v>718</v>
      </c>
      <c r="I373" s="75">
        <v>6355404.8600000003</v>
      </c>
      <c r="J373" s="55">
        <v>770393.07</v>
      </c>
      <c r="K373" s="56">
        <f t="shared" si="30"/>
        <v>7125797.9300000006</v>
      </c>
      <c r="L373" s="57">
        <f t="shared" si="31"/>
        <v>10208.879555873926</v>
      </c>
      <c r="M373" s="58">
        <v>6423729.2199999997</v>
      </c>
      <c r="N373" s="55">
        <v>809134.42</v>
      </c>
      <c r="O373" s="59">
        <f t="shared" si="32"/>
        <v>7232863.6399999997</v>
      </c>
      <c r="P373" s="57">
        <f t="shared" si="33"/>
        <v>10512.883197674419</v>
      </c>
      <c r="Q373" s="63">
        <v>6943955</v>
      </c>
      <c r="R373" s="64">
        <v>839548</v>
      </c>
      <c r="S373" s="59">
        <f t="shared" si="34"/>
        <v>7783503</v>
      </c>
      <c r="T373" s="84">
        <f t="shared" si="35"/>
        <v>10840.533426183843</v>
      </c>
    </row>
    <row r="374" spans="1:20" ht="15.6" x14ac:dyDescent="0.3">
      <c r="A374" s="19" t="s">
        <v>887</v>
      </c>
      <c r="B374" s="5" t="s">
        <v>370</v>
      </c>
      <c r="C374" s="5" t="s">
        <v>5</v>
      </c>
      <c r="D374" s="10" t="s">
        <v>370</v>
      </c>
      <c r="E374" s="6">
        <v>0.125</v>
      </c>
      <c r="F374" s="79">
        <v>692</v>
      </c>
      <c r="G374" s="26">
        <v>664</v>
      </c>
      <c r="H374" s="77">
        <v>645</v>
      </c>
      <c r="I374" s="75">
        <v>3437108.9</v>
      </c>
      <c r="J374" s="55">
        <v>464053.7</v>
      </c>
      <c r="K374" s="56">
        <f t="shared" si="30"/>
        <v>3901162.6</v>
      </c>
      <c r="L374" s="57">
        <f t="shared" si="31"/>
        <v>5637.518208092486</v>
      </c>
      <c r="M374" s="58">
        <v>3488194.71</v>
      </c>
      <c r="N374" s="55">
        <v>466560.56</v>
      </c>
      <c r="O374" s="59">
        <f t="shared" si="32"/>
        <v>3954755.27</v>
      </c>
      <c r="P374" s="57">
        <f t="shared" si="33"/>
        <v>5955.9567319277112</v>
      </c>
      <c r="Q374" s="63">
        <v>3619773</v>
      </c>
      <c r="R374" s="64">
        <v>469395</v>
      </c>
      <c r="S374" s="59">
        <f t="shared" si="34"/>
        <v>4089168</v>
      </c>
      <c r="T374" s="84">
        <f t="shared" si="35"/>
        <v>6339.7953488372095</v>
      </c>
    </row>
    <row r="375" spans="1:20" ht="15.6" x14ac:dyDescent="0.3">
      <c r="A375" s="19" t="s">
        <v>888</v>
      </c>
      <c r="B375" s="5" t="s">
        <v>371</v>
      </c>
      <c r="C375" s="5" t="s">
        <v>5</v>
      </c>
      <c r="D375" s="10" t="s">
        <v>371</v>
      </c>
      <c r="E375" s="6">
        <v>3.7000000000000005E-2</v>
      </c>
      <c r="F375" s="79">
        <v>3909</v>
      </c>
      <c r="G375" s="26">
        <v>3944</v>
      </c>
      <c r="H375" s="77">
        <v>4070</v>
      </c>
      <c r="I375" s="75">
        <v>3006262.23</v>
      </c>
      <c r="J375" s="55">
        <v>1799210.06</v>
      </c>
      <c r="K375" s="56">
        <f t="shared" si="30"/>
        <v>4805472.29</v>
      </c>
      <c r="L375" s="57">
        <f t="shared" si="31"/>
        <v>1229.3354540803275</v>
      </c>
      <c r="M375" s="58">
        <v>3102192.38</v>
      </c>
      <c r="N375" s="55">
        <v>1819900.34</v>
      </c>
      <c r="O375" s="59">
        <f t="shared" si="32"/>
        <v>4922092.72</v>
      </c>
      <c r="P375" s="57">
        <f t="shared" si="33"/>
        <v>1247.995111561866</v>
      </c>
      <c r="Q375" s="63">
        <v>3260162</v>
      </c>
      <c r="R375" s="64">
        <v>1848449</v>
      </c>
      <c r="S375" s="59">
        <f t="shared" si="34"/>
        <v>5108611</v>
      </c>
      <c r="T375" s="84">
        <f t="shared" si="35"/>
        <v>1255.186977886978</v>
      </c>
    </row>
    <row r="376" spans="1:20" ht="15.6" x14ac:dyDescent="0.3">
      <c r="A376" s="19" t="s">
        <v>918</v>
      </c>
      <c r="B376" s="5" t="s">
        <v>401</v>
      </c>
      <c r="C376" s="5" t="s">
        <v>5</v>
      </c>
      <c r="D376" s="10" t="s">
        <v>401</v>
      </c>
      <c r="E376" s="6">
        <v>3.5000000000000003E-2</v>
      </c>
      <c r="F376" s="79">
        <v>3368</v>
      </c>
      <c r="G376" s="26">
        <v>3437</v>
      </c>
      <c r="H376" s="77">
        <v>3443</v>
      </c>
      <c r="I376" s="75">
        <v>3371815.6</v>
      </c>
      <c r="J376" s="55">
        <v>978144.43</v>
      </c>
      <c r="K376" s="56">
        <f t="shared" si="30"/>
        <v>4349960.03</v>
      </c>
      <c r="L376" s="57">
        <f t="shared" si="31"/>
        <v>1291.5558283847981</v>
      </c>
      <c r="M376" s="58">
        <v>3589838.88</v>
      </c>
      <c r="N376" s="55">
        <v>1057244.8799999999</v>
      </c>
      <c r="O376" s="59">
        <f t="shared" si="32"/>
        <v>4647083.76</v>
      </c>
      <c r="P376" s="57">
        <f t="shared" si="33"/>
        <v>1352.075577538551</v>
      </c>
      <c r="Q376" s="63">
        <v>3977957</v>
      </c>
      <c r="R376" s="64">
        <v>1126825</v>
      </c>
      <c r="S376" s="59">
        <f t="shared" si="34"/>
        <v>5104782</v>
      </c>
      <c r="T376" s="84">
        <f t="shared" si="35"/>
        <v>1482.6552425210573</v>
      </c>
    </row>
    <row r="377" spans="1:20" ht="15.6" x14ac:dyDescent="0.3">
      <c r="A377" s="19" t="s">
        <v>890</v>
      </c>
      <c r="B377" s="5" t="s">
        <v>373</v>
      </c>
      <c r="C377" s="5" t="s">
        <v>5</v>
      </c>
      <c r="D377" s="10" t="s">
        <v>373</v>
      </c>
      <c r="E377" s="6">
        <v>8.900000000000001E-2</v>
      </c>
      <c r="F377" s="79">
        <v>2002</v>
      </c>
      <c r="G377" s="26">
        <v>1909</v>
      </c>
      <c r="H377" s="77">
        <v>1883</v>
      </c>
      <c r="I377" s="75">
        <v>6652397.3700000001</v>
      </c>
      <c r="J377" s="55">
        <v>1309950.6200000001</v>
      </c>
      <c r="K377" s="56">
        <f t="shared" si="30"/>
        <v>7962347.9900000002</v>
      </c>
      <c r="L377" s="57">
        <f t="shared" si="31"/>
        <v>3977.1967982017982</v>
      </c>
      <c r="M377" s="58">
        <v>6746721.8600000003</v>
      </c>
      <c r="N377" s="55">
        <v>1346818.19</v>
      </c>
      <c r="O377" s="59">
        <f t="shared" si="32"/>
        <v>8093540.0500000007</v>
      </c>
      <c r="P377" s="57">
        <f t="shared" si="33"/>
        <v>4239.6752488213724</v>
      </c>
      <c r="Q377" s="63">
        <v>6842664</v>
      </c>
      <c r="R377" s="64">
        <v>1379488</v>
      </c>
      <c r="S377" s="59">
        <f t="shared" si="34"/>
        <v>8222152</v>
      </c>
      <c r="T377" s="84">
        <f t="shared" si="35"/>
        <v>4366.5172596919811</v>
      </c>
    </row>
    <row r="378" spans="1:20" ht="15.6" x14ac:dyDescent="0.3">
      <c r="A378" s="19" t="s">
        <v>891</v>
      </c>
      <c r="B378" s="5" t="s">
        <v>374</v>
      </c>
      <c r="C378" s="5" t="s">
        <v>5</v>
      </c>
      <c r="D378" s="10" t="s">
        <v>374</v>
      </c>
      <c r="E378" s="6">
        <v>0.183</v>
      </c>
      <c r="F378" s="79">
        <v>1579</v>
      </c>
      <c r="G378" s="26">
        <v>1530</v>
      </c>
      <c r="H378" s="77">
        <v>1485</v>
      </c>
      <c r="I378" s="75">
        <v>2423994.2200000002</v>
      </c>
      <c r="J378" s="55">
        <v>873226.06</v>
      </c>
      <c r="K378" s="56">
        <f t="shared" si="30"/>
        <v>3297220.2800000003</v>
      </c>
      <c r="L378" s="57">
        <f t="shared" si="31"/>
        <v>2088.1699050031666</v>
      </c>
      <c r="M378" s="58">
        <v>2522537.04</v>
      </c>
      <c r="N378" s="55">
        <v>939713.05</v>
      </c>
      <c r="O378" s="59">
        <f t="shared" si="32"/>
        <v>3462250.09</v>
      </c>
      <c r="P378" s="57">
        <f t="shared" si="33"/>
        <v>2262.9085555555553</v>
      </c>
      <c r="Q378" s="63">
        <v>2741020</v>
      </c>
      <c r="R378" s="64">
        <v>980160</v>
      </c>
      <c r="S378" s="59">
        <f t="shared" si="34"/>
        <v>3721180</v>
      </c>
      <c r="T378" s="84">
        <f t="shared" si="35"/>
        <v>2505.8451178451178</v>
      </c>
    </row>
    <row r="379" spans="1:20" ht="15.6" x14ac:dyDescent="0.3">
      <c r="A379" s="19" t="s">
        <v>892</v>
      </c>
      <c r="B379" s="5" t="s">
        <v>375</v>
      </c>
      <c r="C379" s="5" t="s">
        <v>5</v>
      </c>
      <c r="D379" s="10" t="s">
        <v>375</v>
      </c>
      <c r="E379" s="6">
        <v>0.43</v>
      </c>
      <c r="F379" s="79">
        <v>269</v>
      </c>
      <c r="G379" s="26">
        <v>273</v>
      </c>
      <c r="H379" s="77">
        <v>260</v>
      </c>
      <c r="I379" s="75">
        <v>1991587.56</v>
      </c>
      <c r="J379" s="55">
        <v>234581.96</v>
      </c>
      <c r="K379" s="56">
        <f t="shared" si="30"/>
        <v>2226169.52</v>
      </c>
      <c r="L379" s="57">
        <f t="shared" si="31"/>
        <v>8275.7231226765798</v>
      </c>
      <c r="M379" s="58">
        <v>1977311.7</v>
      </c>
      <c r="N379" s="55">
        <v>236059.91</v>
      </c>
      <c r="O379" s="59">
        <f t="shared" si="32"/>
        <v>2213371.61</v>
      </c>
      <c r="P379" s="57">
        <f t="shared" si="33"/>
        <v>8107.5883150183145</v>
      </c>
      <c r="Q379" s="63">
        <v>2019918</v>
      </c>
      <c r="R379" s="64">
        <v>241000</v>
      </c>
      <c r="S379" s="59">
        <f t="shared" si="34"/>
        <v>2260918</v>
      </c>
      <c r="T379" s="84">
        <f t="shared" si="35"/>
        <v>8695.8384615384621</v>
      </c>
    </row>
    <row r="380" spans="1:20" ht="15.6" x14ac:dyDescent="0.3">
      <c r="A380" s="19" t="s">
        <v>894</v>
      </c>
      <c r="B380" s="5" t="s">
        <v>377</v>
      </c>
      <c r="C380" s="5" t="s">
        <v>5</v>
      </c>
      <c r="D380" s="10" t="s">
        <v>377</v>
      </c>
      <c r="E380" s="6">
        <v>0.188</v>
      </c>
      <c r="F380" s="79">
        <v>1086</v>
      </c>
      <c r="G380" s="26">
        <v>1004</v>
      </c>
      <c r="H380" s="77">
        <v>968</v>
      </c>
      <c r="I380" s="75">
        <v>6024079.1100000003</v>
      </c>
      <c r="J380" s="55">
        <v>832799.45</v>
      </c>
      <c r="K380" s="56">
        <f t="shared" si="30"/>
        <v>6856878.5600000005</v>
      </c>
      <c r="L380" s="57">
        <f t="shared" si="31"/>
        <v>6313.8844935543284</v>
      </c>
      <c r="M380" s="58">
        <v>6267847.8600000003</v>
      </c>
      <c r="N380" s="55">
        <v>876200.63</v>
      </c>
      <c r="O380" s="59">
        <f t="shared" si="32"/>
        <v>7144048.4900000002</v>
      </c>
      <c r="P380" s="57">
        <f t="shared" si="33"/>
        <v>7115.5861454183269</v>
      </c>
      <c r="Q380" s="63">
        <v>6441574</v>
      </c>
      <c r="R380" s="64">
        <v>898110</v>
      </c>
      <c r="S380" s="59">
        <f t="shared" si="34"/>
        <v>7339684</v>
      </c>
      <c r="T380" s="84">
        <f t="shared" si="35"/>
        <v>7582.318181818182</v>
      </c>
    </row>
    <row r="381" spans="1:20" ht="15.6" x14ac:dyDescent="0.3">
      <c r="A381" s="19" t="s">
        <v>895</v>
      </c>
      <c r="B381" s="5" t="s">
        <v>378</v>
      </c>
      <c r="C381" s="5" t="s">
        <v>5</v>
      </c>
      <c r="D381" s="10" t="s">
        <v>378</v>
      </c>
      <c r="E381" s="6">
        <v>9.6999999999999989E-2</v>
      </c>
      <c r="F381" s="79">
        <v>1194</v>
      </c>
      <c r="G381" s="26">
        <v>1160</v>
      </c>
      <c r="H381" s="77">
        <v>1166</v>
      </c>
      <c r="I381" s="75">
        <v>6387152.8399999999</v>
      </c>
      <c r="J381" s="55">
        <v>798821.75</v>
      </c>
      <c r="K381" s="56">
        <f t="shared" si="30"/>
        <v>7185974.5899999999</v>
      </c>
      <c r="L381" s="57">
        <f t="shared" si="31"/>
        <v>6018.4041792294802</v>
      </c>
      <c r="M381" s="58">
        <v>6471882.3200000003</v>
      </c>
      <c r="N381" s="55">
        <v>849414.51</v>
      </c>
      <c r="O381" s="59">
        <f t="shared" si="32"/>
        <v>7321296.8300000001</v>
      </c>
      <c r="P381" s="57">
        <f t="shared" si="33"/>
        <v>6311.4627844827583</v>
      </c>
      <c r="Q381" s="63">
        <v>6531185</v>
      </c>
      <c r="R381" s="64">
        <v>894767</v>
      </c>
      <c r="S381" s="59">
        <f t="shared" si="34"/>
        <v>7425952</v>
      </c>
      <c r="T381" s="84">
        <f t="shared" si="35"/>
        <v>6368.7409948542027</v>
      </c>
    </row>
    <row r="382" spans="1:20" ht="15.6" x14ac:dyDescent="0.3">
      <c r="A382" s="19" t="s">
        <v>896</v>
      </c>
      <c r="B382" s="5" t="s">
        <v>379</v>
      </c>
      <c r="C382" s="5" t="s">
        <v>5</v>
      </c>
      <c r="D382" s="10" t="s">
        <v>379</v>
      </c>
      <c r="E382" s="6">
        <v>7.6999999999999999E-2</v>
      </c>
      <c r="F382" s="79">
        <v>2067</v>
      </c>
      <c r="G382" s="26">
        <v>2080</v>
      </c>
      <c r="H382" s="77">
        <v>2160</v>
      </c>
      <c r="I382" s="75">
        <v>2872264.28</v>
      </c>
      <c r="J382" s="55">
        <v>965886.15</v>
      </c>
      <c r="K382" s="56">
        <f t="shared" si="30"/>
        <v>3838150.4299999997</v>
      </c>
      <c r="L382" s="57">
        <f t="shared" si="31"/>
        <v>1856.870067731011</v>
      </c>
      <c r="M382" s="58">
        <v>2990359.18</v>
      </c>
      <c r="N382" s="55">
        <v>1021528.65</v>
      </c>
      <c r="O382" s="59">
        <f t="shared" si="32"/>
        <v>4011887.83</v>
      </c>
      <c r="P382" s="57">
        <f t="shared" si="33"/>
        <v>1928.7922259615384</v>
      </c>
      <c r="Q382" s="63">
        <v>3237893</v>
      </c>
      <c r="R382" s="64">
        <v>1062938</v>
      </c>
      <c r="S382" s="59">
        <f t="shared" si="34"/>
        <v>4300831</v>
      </c>
      <c r="T382" s="84">
        <f t="shared" si="35"/>
        <v>1991.125462962963</v>
      </c>
    </row>
    <row r="383" spans="1:20" ht="15.6" x14ac:dyDescent="0.3">
      <c r="A383" s="19" t="s">
        <v>897</v>
      </c>
      <c r="B383" s="5" t="s">
        <v>380</v>
      </c>
      <c r="C383" s="5" t="s">
        <v>5</v>
      </c>
      <c r="D383" s="10" t="s">
        <v>380</v>
      </c>
      <c r="E383" s="6">
        <v>0.27399999999999997</v>
      </c>
      <c r="F383" s="79">
        <v>10107</v>
      </c>
      <c r="G383" s="26">
        <v>9216</v>
      </c>
      <c r="H383" s="77">
        <v>9274</v>
      </c>
      <c r="I383" s="75">
        <v>43350120.869999997</v>
      </c>
      <c r="J383" s="55">
        <v>5901632.1600000001</v>
      </c>
      <c r="K383" s="56">
        <f t="shared" si="30"/>
        <v>49251753.030000001</v>
      </c>
      <c r="L383" s="57">
        <f t="shared" si="31"/>
        <v>4873.0338409023452</v>
      </c>
      <c r="M383" s="58">
        <v>45796767.060000002</v>
      </c>
      <c r="N383" s="55">
        <v>6866081.9500000002</v>
      </c>
      <c r="O383" s="59">
        <f t="shared" si="32"/>
        <v>52662849.010000005</v>
      </c>
      <c r="P383" s="57">
        <f t="shared" si="33"/>
        <v>5714.2848318142369</v>
      </c>
      <c r="Q383" s="63">
        <v>51003444</v>
      </c>
      <c r="R383" s="64">
        <v>7357280</v>
      </c>
      <c r="S383" s="59">
        <f t="shared" si="34"/>
        <v>58360724</v>
      </c>
      <c r="T383" s="84">
        <f t="shared" si="35"/>
        <v>6292.939831787794</v>
      </c>
    </row>
    <row r="384" spans="1:20" ht="15.6" x14ac:dyDescent="0.3">
      <c r="A384" s="19" t="s">
        <v>898</v>
      </c>
      <c r="B384" s="5" t="s">
        <v>381</v>
      </c>
      <c r="C384" s="5" t="s">
        <v>5</v>
      </c>
      <c r="D384" s="10" t="s">
        <v>381</v>
      </c>
      <c r="E384" s="6">
        <v>0.127</v>
      </c>
      <c r="F384" s="79">
        <v>2619</v>
      </c>
      <c r="G384" s="26">
        <v>2442</v>
      </c>
      <c r="H384" s="77">
        <v>2414</v>
      </c>
      <c r="I384" s="75">
        <v>7923292.1200000001</v>
      </c>
      <c r="J384" s="55">
        <v>1507925.15</v>
      </c>
      <c r="K384" s="56">
        <f t="shared" si="30"/>
        <v>9431217.2699999996</v>
      </c>
      <c r="L384" s="57">
        <f t="shared" si="31"/>
        <v>3601.0757044673537</v>
      </c>
      <c r="M384" s="58">
        <v>8015612.5099999998</v>
      </c>
      <c r="N384" s="55">
        <v>1552957.32</v>
      </c>
      <c r="O384" s="59">
        <f t="shared" si="32"/>
        <v>9568569.8300000001</v>
      </c>
      <c r="P384" s="57">
        <f t="shared" si="33"/>
        <v>3918.3332637182639</v>
      </c>
      <c r="Q384" s="63">
        <v>8183441</v>
      </c>
      <c r="R384" s="64">
        <v>1598229</v>
      </c>
      <c r="S384" s="59">
        <f t="shared" si="34"/>
        <v>9781670</v>
      </c>
      <c r="T384" s="84">
        <f t="shared" si="35"/>
        <v>4052.0588235294117</v>
      </c>
    </row>
    <row r="385" spans="1:20" ht="15.6" x14ac:dyDescent="0.3">
      <c r="A385" s="19" t="s">
        <v>1020</v>
      </c>
      <c r="B385" s="5" t="s">
        <v>503</v>
      </c>
      <c r="C385" s="5" t="s">
        <v>5</v>
      </c>
      <c r="D385" s="10" t="s">
        <v>503</v>
      </c>
      <c r="E385" s="6">
        <v>0.109</v>
      </c>
      <c r="F385" s="79">
        <v>1914</v>
      </c>
      <c r="G385" s="26">
        <v>1809</v>
      </c>
      <c r="H385" s="77">
        <v>1805</v>
      </c>
      <c r="I385" s="75">
        <v>9892488.3599999994</v>
      </c>
      <c r="J385" s="55">
        <v>1513728.28</v>
      </c>
      <c r="K385" s="56">
        <f t="shared" si="30"/>
        <v>11406216.639999999</v>
      </c>
      <c r="L385" s="57">
        <f t="shared" si="31"/>
        <v>5959.360835945663</v>
      </c>
      <c r="M385" s="58">
        <v>9990398.3399999999</v>
      </c>
      <c r="N385" s="55">
        <v>1572566.19</v>
      </c>
      <c r="O385" s="59">
        <f t="shared" si="32"/>
        <v>11562964.529999999</v>
      </c>
      <c r="P385" s="57">
        <f t="shared" si="33"/>
        <v>6391.9096351575454</v>
      </c>
      <c r="Q385" s="63">
        <v>10051975</v>
      </c>
      <c r="R385" s="64">
        <v>1618089</v>
      </c>
      <c r="S385" s="59">
        <f t="shared" si="34"/>
        <v>11670064</v>
      </c>
      <c r="T385" s="84">
        <f t="shared" si="35"/>
        <v>6465.4094182825484</v>
      </c>
    </row>
    <row r="386" spans="1:20" ht="15.6" x14ac:dyDescent="0.3">
      <c r="A386" s="19" t="s">
        <v>900</v>
      </c>
      <c r="B386" s="5" t="s">
        <v>383</v>
      </c>
      <c r="C386" s="5" t="s">
        <v>5</v>
      </c>
      <c r="D386" s="10" t="s">
        <v>383</v>
      </c>
      <c r="E386" s="6">
        <v>0.14800000000000002</v>
      </c>
      <c r="F386" s="79">
        <v>404</v>
      </c>
      <c r="G386" s="26">
        <v>358</v>
      </c>
      <c r="H386" s="77">
        <v>357</v>
      </c>
      <c r="I386" s="75">
        <v>3993091.57</v>
      </c>
      <c r="J386" s="55">
        <v>372103.78</v>
      </c>
      <c r="K386" s="56">
        <f t="shared" si="30"/>
        <v>4365195.3499999996</v>
      </c>
      <c r="L386" s="57">
        <f t="shared" si="31"/>
        <v>10804.938985148514</v>
      </c>
      <c r="M386" s="58">
        <v>4033007.05</v>
      </c>
      <c r="N386" s="55">
        <v>379278.96</v>
      </c>
      <c r="O386" s="59">
        <f t="shared" si="32"/>
        <v>4412286.01</v>
      </c>
      <c r="P386" s="57">
        <f t="shared" si="33"/>
        <v>12324.821256983239</v>
      </c>
      <c r="Q386" s="63">
        <v>4034460</v>
      </c>
      <c r="R386" s="64">
        <v>397015</v>
      </c>
      <c r="S386" s="59">
        <f t="shared" si="34"/>
        <v>4431475</v>
      </c>
      <c r="T386" s="84">
        <f t="shared" si="35"/>
        <v>12413.095238095239</v>
      </c>
    </row>
    <row r="387" spans="1:20" ht="15.6" x14ac:dyDescent="0.3">
      <c r="A387" s="19" t="s">
        <v>901</v>
      </c>
      <c r="B387" s="5" t="s">
        <v>384</v>
      </c>
      <c r="C387" s="5" t="s">
        <v>5</v>
      </c>
      <c r="D387" s="10" t="s">
        <v>384</v>
      </c>
      <c r="E387" s="6">
        <v>7.8E-2</v>
      </c>
      <c r="F387" s="79">
        <v>4164</v>
      </c>
      <c r="G387" s="26">
        <v>3928</v>
      </c>
      <c r="H387" s="77">
        <v>3897</v>
      </c>
      <c r="I387" s="75">
        <v>11509695</v>
      </c>
      <c r="J387" s="55">
        <v>3429809.72</v>
      </c>
      <c r="K387" s="56">
        <f t="shared" si="30"/>
        <v>14939504.720000001</v>
      </c>
      <c r="L387" s="57">
        <f t="shared" si="31"/>
        <v>3587.7773102785786</v>
      </c>
      <c r="M387" s="58">
        <v>11688258.16</v>
      </c>
      <c r="N387" s="55">
        <v>3622203.14</v>
      </c>
      <c r="O387" s="59">
        <f t="shared" si="32"/>
        <v>15310461.300000001</v>
      </c>
      <c r="P387" s="57">
        <f t="shared" si="33"/>
        <v>3897.7752800407334</v>
      </c>
      <c r="Q387" s="63">
        <v>11852443</v>
      </c>
      <c r="R387" s="64">
        <v>3740410</v>
      </c>
      <c r="S387" s="59">
        <f t="shared" si="34"/>
        <v>15592853</v>
      </c>
      <c r="T387" s="84">
        <f t="shared" si="35"/>
        <v>4001.2453169104438</v>
      </c>
    </row>
    <row r="388" spans="1:20" ht="15.6" x14ac:dyDescent="0.3">
      <c r="A388" s="19" t="s">
        <v>902</v>
      </c>
      <c r="B388" s="5" t="s">
        <v>385</v>
      </c>
      <c r="C388" s="5" t="s">
        <v>5</v>
      </c>
      <c r="D388" s="10" t="s">
        <v>385</v>
      </c>
      <c r="E388" s="6">
        <v>0.24</v>
      </c>
      <c r="F388" s="79">
        <v>2252</v>
      </c>
      <c r="G388" s="26">
        <v>2189</v>
      </c>
      <c r="H388" s="77">
        <v>2222</v>
      </c>
      <c r="I388" s="75">
        <v>12628027.91</v>
      </c>
      <c r="J388" s="55">
        <v>1718175.98</v>
      </c>
      <c r="K388" s="56">
        <f t="shared" si="30"/>
        <v>14346203.890000001</v>
      </c>
      <c r="L388" s="57">
        <f t="shared" si="31"/>
        <v>6370.4280150976911</v>
      </c>
      <c r="M388" s="58">
        <v>12738505.27</v>
      </c>
      <c r="N388" s="55">
        <v>1756135.95</v>
      </c>
      <c r="O388" s="59">
        <f t="shared" si="32"/>
        <v>14494641.219999999</v>
      </c>
      <c r="P388" s="57">
        <f t="shared" si="33"/>
        <v>6621.5811877569658</v>
      </c>
      <c r="Q388" s="63">
        <v>13674290</v>
      </c>
      <c r="R388" s="64">
        <v>1844412</v>
      </c>
      <c r="S388" s="59">
        <f t="shared" si="34"/>
        <v>15518702</v>
      </c>
      <c r="T388" s="84">
        <f t="shared" si="35"/>
        <v>6984.1143114311435</v>
      </c>
    </row>
    <row r="389" spans="1:20" ht="15.6" x14ac:dyDescent="0.3">
      <c r="A389" s="19" t="s">
        <v>903</v>
      </c>
      <c r="B389" s="5" t="s">
        <v>386</v>
      </c>
      <c r="C389" s="5" t="s">
        <v>5</v>
      </c>
      <c r="D389" s="10" t="s">
        <v>386</v>
      </c>
      <c r="E389" s="6">
        <v>0.14899999999999999</v>
      </c>
      <c r="F389" s="79">
        <v>337</v>
      </c>
      <c r="G389" s="26">
        <v>277</v>
      </c>
      <c r="H389" s="77">
        <v>280</v>
      </c>
      <c r="I389" s="75">
        <v>1588819.68</v>
      </c>
      <c r="J389" s="55">
        <v>235063.23</v>
      </c>
      <c r="K389" s="56">
        <f t="shared" si="30"/>
        <v>1823882.91</v>
      </c>
      <c r="L389" s="57">
        <f t="shared" si="31"/>
        <v>5412.1154599406527</v>
      </c>
      <c r="M389" s="58">
        <v>1597037.7</v>
      </c>
      <c r="N389" s="55">
        <v>238704.01</v>
      </c>
      <c r="O389" s="59">
        <f t="shared" si="32"/>
        <v>1835741.71</v>
      </c>
      <c r="P389" s="57">
        <f t="shared" si="33"/>
        <v>6627.2263898916963</v>
      </c>
      <c r="Q389" s="63">
        <v>1608016</v>
      </c>
      <c r="R389" s="64">
        <v>240024</v>
      </c>
      <c r="S389" s="59">
        <f t="shared" si="34"/>
        <v>1848040</v>
      </c>
      <c r="T389" s="84">
        <f t="shared" si="35"/>
        <v>6600.1428571428569</v>
      </c>
    </row>
    <row r="390" spans="1:20" ht="15.6" x14ac:dyDescent="0.3">
      <c r="A390" s="19" t="s">
        <v>904</v>
      </c>
      <c r="B390" s="5" t="s">
        <v>387</v>
      </c>
      <c r="C390" s="5" t="s">
        <v>5</v>
      </c>
      <c r="D390" s="10" t="s">
        <v>387</v>
      </c>
      <c r="E390" s="6">
        <v>0.28000000000000003</v>
      </c>
      <c r="F390" s="79">
        <v>1934</v>
      </c>
      <c r="G390" s="26">
        <v>1895</v>
      </c>
      <c r="H390" s="77">
        <v>1882</v>
      </c>
      <c r="I390" s="75">
        <v>14989062.73</v>
      </c>
      <c r="J390" s="55">
        <v>1734371.97</v>
      </c>
      <c r="K390" s="56">
        <f t="shared" si="30"/>
        <v>16723434.700000001</v>
      </c>
      <c r="L390" s="57">
        <f t="shared" si="31"/>
        <v>8647.0706825232683</v>
      </c>
      <c r="M390" s="58">
        <v>15444730.77</v>
      </c>
      <c r="N390" s="55">
        <v>1791428.76</v>
      </c>
      <c r="O390" s="59">
        <f t="shared" si="32"/>
        <v>17236159.530000001</v>
      </c>
      <c r="P390" s="57">
        <f t="shared" si="33"/>
        <v>9095.5986965699212</v>
      </c>
      <c r="Q390" s="63">
        <v>16904905</v>
      </c>
      <c r="R390" s="64">
        <v>1962365</v>
      </c>
      <c r="S390" s="59">
        <f t="shared" si="34"/>
        <v>18867270</v>
      </c>
      <c r="T390" s="84">
        <f t="shared" si="35"/>
        <v>10025.116896918173</v>
      </c>
    </row>
    <row r="391" spans="1:20" ht="15.6" x14ac:dyDescent="0.3">
      <c r="A391" s="19" t="s">
        <v>905</v>
      </c>
      <c r="B391" s="5" t="s">
        <v>388</v>
      </c>
      <c r="C391" s="5" t="s">
        <v>5</v>
      </c>
      <c r="D391" s="10" t="s">
        <v>388</v>
      </c>
      <c r="E391" s="6">
        <v>0.13900000000000001</v>
      </c>
      <c r="F391" s="79">
        <v>1173</v>
      </c>
      <c r="G391" s="26">
        <v>1077</v>
      </c>
      <c r="H391" s="77">
        <v>1066</v>
      </c>
      <c r="I391" s="75">
        <v>6384316.4000000004</v>
      </c>
      <c r="J391" s="55">
        <v>753639.3</v>
      </c>
      <c r="K391" s="56">
        <f t="shared" si="30"/>
        <v>7137955.7000000002</v>
      </c>
      <c r="L391" s="57">
        <f t="shared" si="31"/>
        <v>6085.2137254901963</v>
      </c>
      <c r="M391" s="58">
        <v>6456173.4100000001</v>
      </c>
      <c r="N391" s="55">
        <v>798906.02</v>
      </c>
      <c r="O391" s="59">
        <f t="shared" si="32"/>
        <v>7255079.4299999997</v>
      </c>
      <c r="P391" s="57">
        <f t="shared" si="33"/>
        <v>6736.378300835654</v>
      </c>
      <c r="Q391" s="63">
        <v>6546413</v>
      </c>
      <c r="R391" s="64">
        <v>839387</v>
      </c>
      <c r="S391" s="59">
        <f t="shared" si="34"/>
        <v>7385800</v>
      </c>
      <c r="T391" s="84">
        <f t="shared" si="35"/>
        <v>6928.5178236397751</v>
      </c>
    </row>
    <row r="392" spans="1:20" ht="15.6" x14ac:dyDescent="0.3">
      <c r="A392" s="19" t="s">
        <v>906</v>
      </c>
      <c r="B392" s="5" t="s">
        <v>389</v>
      </c>
      <c r="C392" s="5" t="s">
        <v>5</v>
      </c>
      <c r="D392" s="10" t="s">
        <v>389</v>
      </c>
      <c r="E392" s="6">
        <v>0.29499999999999998</v>
      </c>
      <c r="F392" s="79">
        <v>1097</v>
      </c>
      <c r="G392" s="26">
        <v>1001</v>
      </c>
      <c r="H392" s="77">
        <v>1086</v>
      </c>
      <c r="I392" s="75">
        <v>7700225.9199999999</v>
      </c>
      <c r="J392" s="55">
        <v>866087.26</v>
      </c>
      <c r="K392" s="56">
        <f t="shared" ref="K392:K455" si="36">I392+J392</f>
        <v>8566313.1799999997</v>
      </c>
      <c r="L392" s="57">
        <f t="shared" ref="L392:L455" si="37">K392/F392</f>
        <v>7808.8543117593435</v>
      </c>
      <c r="M392" s="58">
        <v>8116838.9299999997</v>
      </c>
      <c r="N392" s="55">
        <v>933279.35</v>
      </c>
      <c r="O392" s="59">
        <f t="shared" ref="O392:O455" si="38">SUM(M392:N392)</f>
        <v>9050118.2799999993</v>
      </c>
      <c r="P392" s="57">
        <f t="shared" ref="P392:P455" si="39">O392/G392</f>
        <v>9041.0772027972016</v>
      </c>
      <c r="Q392" s="63">
        <v>8269711</v>
      </c>
      <c r="R392" s="64">
        <v>976718</v>
      </c>
      <c r="S392" s="59">
        <f t="shared" ref="S392:S455" si="40">SUM(Q392:R392)</f>
        <v>9246429</v>
      </c>
      <c r="T392" s="84">
        <f t="shared" ref="T392:T455" si="41">S392/H392</f>
        <v>8514.2071823204424</v>
      </c>
    </row>
    <row r="393" spans="1:20" ht="15.6" x14ac:dyDescent="0.3">
      <c r="A393" s="19" t="s">
        <v>907</v>
      </c>
      <c r="B393" s="5" t="s">
        <v>390</v>
      </c>
      <c r="C393" s="5" t="s">
        <v>5</v>
      </c>
      <c r="D393" s="10" t="s">
        <v>390</v>
      </c>
      <c r="E393" s="6">
        <v>0.13500000000000001</v>
      </c>
      <c r="F393" s="79">
        <v>1106</v>
      </c>
      <c r="G393" s="26">
        <v>1065</v>
      </c>
      <c r="H393" s="77">
        <v>1053</v>
      </c>
      <c r="I393" s="75">
        <v>7371541.5</v>
      </c>
      <c r="J393" s="55">
        <v>801464.81</v>
      </c>
      <c r="K393" s="56">
        <f t="shared" si="36"/>
        <v>8173006.3100000005</v>
      </c>
      <c r="L393" s="57">
        <f t="shared" si="37"/>
        <v>7389.6982911392406</v>
      </c>
      <c r="M393" s="58">
        <v>7463325</v>
      </c>
      <c r="N393" s="55">
        <v>832371.76</v>
      </c>
      <c r="O393" s="59">
        <f t="shared" si="38"/>
        <v>8295696.7599999998</v>
      </c>
      <c r="P393" s="57">
        <f t="shared" si="39"/>
        <v>7789.3866291079812</v>
      </c>
      <c r="Q393" s="63">
        <v>7541567</v>
      </c>
      <c r="R393" s="64">
        <v>853699</v>
      </c>
      <c r="S393" s="59">
        <f t="shared" si="40"/>
        <v>8395266</v>
      </c>
      <c r="T393" s="84">
        <f t="shared" si="41"/>
        <v>7972.7122507122504</v>
      </c>
    </row>
    <row r="394" spans="1:20" ht="15.6" x14ac:dyDescent="0.3">
      <c r="A394" s="19" t="s">
        <v>908</v>
      </c>
      <c r="B394" s="5" t="s">
        <v>391</v>
      </c>
      <c r="C394" s="5" t="s">
        <v>5</v>
      </c>
      <c r="D394" s="10" t="s">
        <v>391</v>
      </c>
      <c r="E394" s="6">
        <v>0.193</v>
      </c>
      <c r="F394" s="79">
        <v>2869</v>
      </c>
      <c r="G394" s="26">
        <v>2838</v>
      </c>
      <c r="H394" s="77">
        <v>2922</v>
      </c>
      <c r="I394" s="75">
        <v>12783423.710000001</v>
      </c>
      <c r="J394" s="55">
        <v>1965906.62</v>
      </c>
      <c r="K394" s="56">
        <f t="shared" si="36"/>
        <v>14749330.330000002</v>
      </c>
      <c r="L394" s="57">
        <f t="shared" si="37"/>
        <v>5140.9307528755671</v>
      </c>
      <c r="M394" s="58">
        <v>13048743.359999999</v>
      </c>
      <c r="N394" s="55">
        <v>2090266.94</v>
      </c>
      <c r="O394" s="59">
        <f t="shared" si="38"/>
        <v>15139010.299999999</v>
      </c>
      <c r="P394" s="57">
        <f t="shared" si="39"/>
        <v>5334.3940451021845</v>
      </c>
      <c r="Q394" s="63">
        <v>13678403</v>
      </c>
      <c r="R394" s="64">
        <v>2314654</v>
      </c>
      <c r="S394" s="59">
        <f t="shared" si="40"/>
        <v>15993057</v>
      </c>
      <c r="T394" s="84">
        <f t="shared" si="41"/>
        <v>5473.3254620123207</v>
      </c>
    </row>
    <row r="395" spans="1:20" ht="15.6" x14ac:dyDescent="0.3">
      <c r="A395" s="19" t="s">
        <v>909</v>
      </c>
      <c r="B395" s="5" t="s">
        <v>392</v>
      </c>
      <c r="C395" s="5" t="s">
        <v>5</v>
      </c>
      <c r="D395" s="10" t="s">
        <v>392</v>
      </c>
      <c r="E395" s="6">
        <v>0.122</v>
      </c>
      <c r="F395" s="79">
        <v>3366</v>
      </c>
      <c r="G395" s="26">
        <v>3314</v>
      </c>
      <c r="H395" s="77">
        <v>3369</v>
      </c>
      <c r="I395" s="75">
        <v>9698910.9199999999</v>
      </c>
      <c r="J395" s="55">
        <v>1860877.57</v>
      </c>
      <c r="K395" s="56">
        <f t="shared" si="36"/>
        <v>11559788.49</v>
      </c>
      <c r="L395" s="57">
        <f t="shared" si="37"/>
        <v>3434.2805971479502</v>
      </c>
      <c r="M395" s="58">
        <v>9937640.6500000004</v>
      </c>
      <c r="N395" s="55">
        <v>1920738.42</v>
      </c>
      <c r="O395" s="59">
        <f t="shared" si="38"/>
        <v>11858379.07</v>
      </c>
      <c r="P395" s="57">
        <f t="shared" si="39"/>
        <v>3578.2676735063369</v>
      </c>
      <c r="Q395" s="63">
        <v>10402020</v>
      </c>
      <c r="R395" s="64">
        <v>2005782</v>
      </c>
      <c r="S395" s="59">
        <f t="shared" si="40"/>
        <v>12407802</v>
      </c>
      <c r="T395" s="84">
        <f t="shared" si="41"/>
        <v>3682.93321460374</v>
      </c>
    </row>
    <row r="396" spans="1:20" ht="15.6" x14ac:dyDescent="0.3">
      <c r="A396" s="19" t="s">
        <v>910</v>
      </c>
      <c r="B396" s="5" t="s">
        <v>393</v>
      </c>
      <c r="C396" s="5" t="s">
        <v>5</v>
      </c>
      <c r="D396" s="10" t="s">
        <v>393</v>
      </c>
      <c r="E396" s="6">
        <v>0.09</v>
      </c>
      <c r="F396" s="79">
        <v>1953</v>
      </c>
      <c r="G396" s="26">
        <v>1852</v>
      </c>
      <c r="H396" s="77">
        <v>1878</v>
      </c>
      <c r="I396" s="75">
        <v>8513612.4100000001</v>
      </c>
      <c r="J396" s="55">
        <v>1510357.49</v>
      </c>
      <c r="K396" s="56">
        <f t="shared" si="36"/>
        <v>10023969.9</v>
      </c>
      <c r="L396" s="57">
        <f t="shared" si="37"/>
        <v>5132.6010752688171</v>
      </c>
      <c r="M396" s="58">
        <v>8590762.3000000007</v>
      </c>
      <c r="N396" s="55">
        <v>1539722.29</v>
      </c>
      <c r="O396" s="59">
        <f t="shared" si="38"/>
        <v>10130484.59</v>
      </c>
      <c r="P396" s="57">
        <f t="shared" si="39"/>
        <v>5470.0240766738661</v>
      </c>
      <c r="Q396" s="63">
        <v>8804904</v>
      </c>
      <c r="R396" s="64">
        <v>1569740</v>
      </c>
      <c r="S396" s="59">
        <f t="shared" si="40"/>
        <v>10374644</v>
      </c>
      <c r="T396" s="84">
        <f t="shared" si="41"/>
        <v>5524.3045793397232</v>
      </c>
    </row>
    <row r="397" spans="1:20" ht="15.6" x14ac:dyDescent="0.3">
      <c r="A397" s="19" t="s">
        <v>911</v>
      </c>
      <c r="B397" s="5" t="s">
        <v>394</v>
      </c>
      <c r="C397" s="5" t="s">
        <v>5</v>
      </c>
      <c r="D397" s="10" t="s">
        <v>394</v>
      </c>
      <c r="E397" s="6">
        <v>0.21199999999999999</v>
      </c>
      <c r="F397" s="79">
        <v>795</v>
      </c>
      <c r="G397" s="26">
        <v>760</v>
      </c>
      <c r="H397" s="77">
        <v>763</v>
      </c>
      <c r="I397" s="75">
        <v>6541680.8899999997</v>
      </c>
      <c r="J397" s="55">
        <v>673491.56</v>
      </c>
      <c r="K397" s="56">
        <f t="shared" si="36"/>
        <v>7215172.4499999993</v>
      </c>
      <c r="L397" s="57">
        <f t="shared" si="37"/>
        <v>9075.6886163521995</v>
      </c>
      <c r="M397" s="58">
        <v>6626689.5999999996</v>
      </c>
      <c r="N397" s="55">
        <v>705196.75</v>
      </c>
      <c r="O397" s="59">
        <f t="shared" si="38"/>
        <v>7331886.3499999996</v>
      </c>
      <c r="P397" s="57">
        <f t="shared" si="39"/>
        <v>9647.2188815789468</v>
      </c>
      <c r="Q397" s="63">
        <v>6776446</v>
      </c>
      <c r="R397" s="64">
        <v>735698</v>
      </c>
      <c r="S397" s="59">
        <f t="shared" si="40"/>
        <v>7512144</v>
      </c>
      <c r="T397" s="84">
        <f t="shared" si="41"/>
        <v>9845.5360419397111</v>
      </c>
    </row>
    <row r="398" spans="1:20" ht="15.6" x14ac:dyDescent="0.3">
      <c r="A398" s="19" t="s">
        <v>912</v>
      </c>
      <c r="B398" s="5" t="s">
        <v>395</v>
      </c>
      <c r="C398" s="5" t="s">
        <v>5</v>
      </c>
      <c r="D398" s="10" t="s">
        <v>395</v>
      </c>
      <c r="E398" s="6">
        <v>0.24600000000000002</v>
      </c>
      <c r="F398" s="79">
        <v>3355</v>
      </c>
      <c r="G398" s="26">
        <v>3182</v>
      </c>
      <c r="H398" s="77">
        <v>3110</v>
      </c>
      <c r="I398" s="75">
        <v>10148441.85</v>
      </c>
      <c r="J398" s="55">
        <v>2149399.85</v>
      </c>
      <c r="K398" s="56">
        <f t="shared" si="36"/>
        <v>12297841.699999999</v>
      </c>
      <c r="L398" s="57">
        <f t="shared" si="37"/>
        <v>3665.5265871833085</v>
      </c>
      <c r="M398" s="58">
        <v>10334838.49</v>
      </c>
      <c r="N398" s="55">
        <v>2200551.96</v>
      </c>
      <c r="O398" s="59">
        <f t="shared" si="38"/>
        <v>12535390.449999999</v>
      </c>
      <c r="P398" s="57">
        <f t="shared" si="39"/>
        <v>3939.4690289126333</v>
      </c>
      <c r="Q398" s="63">
        <v>10663817</v>
      </c>
      <c r="R398" s="64">
        <v>2259713</v>
      </c>
      <c r="S398" s="59">
        <f t="shared" si="40"/>
        <v>12923530</v>
      </c>
      <c r="T398" s="84">
        <f t="shared" si="41"/>
        <v>4155.4758842443725</v>
      </c>
    </row>
    <row r="399" spans="1:20" ht="15.6" x14ac:dyDescent="0.3">
      <c r="A399" s="19" t="s">
        <v>913</v>
      </c>
      <c r="B399" s="5" t="s">
        <v>396</v>
      </c>
      <c r="C399" s="5" t="s">
        <v>5</v>
      </c>
      <c r="D399" s="10" t="s">
        <v>396</v>
      </c>
      <c r="E399" s="6">
        <v>0.159</v>
      </c>
      <c r="F399" s="79">
        <v>2063</v>
      </c>
      <c r="G399" s="26">
        <v>1992</v>
      </c>
      <c r="H399" s="77">
        <v>2018</v>
      </c>
      <c r="I399" s="75">
        <v>8113485.1200000001</v>
      </c>
      <c r="J399" s="55">
        <v>1518053.52</v>
      </c>
      <c r="K399" s="56">
        <f t="shared" si="36"/>
        <v>9631538.6400000006</v>
      </c>
      <c r="L399" s="57">
        <f t="shared" si="37"/>
        <v>4668.7051090644691</v>
      </c>
      <c r="M399" s="58">
        <v>8294892.5800000001</v>
      </c>
      <c r="N399" s="55">
        <v>1545230.2</v>
      </c>
      <c r="O399" s="59">
        <f t="shared" si="38"/>
        <v>9840122.7799999993</v>
      </c>
      <c r="P399" s="57">
        <f t="shared" si="39"/>
        <v>4939.8206726907629</v>
      </c>
      <c r="Q399" s="63">
        <v>8641121</v>
      </c>
      <c r="R399" s="64">
        <v>1578831</v>
      </c>
      <c r="S399" s="59">
        <f t="shared" si="40"/>
        <v>10219952</v>
      </c>
      <c r="T399" s="84">
        <f t="shared" si="41"/>
        <v>5064.3964321110006</v>
      </c>
    </row>
    <row r="400" spans="1:20" ht="15.6" x14ac:dyDescent="0.3">
      <c r="A400" s="19" t="s">
        <v>914</v>
      </c>
      <c r="B400" s="5" t="s">
        <v>397</v>
      </c>
      <c r="C400" s="5" t="s">
        <v>5</v>
      </c>
      <c r="D400" s="10" t="s">
        <v>397</v>
      </c>
      <c r="E400" s="6">
        <v>4.5999999999999999E-2</v>
      </c>
      <c r="F400" s="79">
        <v>6481</v>
      </c>
      <c r="G400" s="26">
        <v>6223</v>
      </c>
      <c r="H400" s="77">
        <v>6163</v>
      </c>
      <c r="I400" s="75">
        <v>9540633.5099999998</v>
      </c>
      <c r="J400" s="55">
        <v>3151431.06</v>
      </c>
      <c r="K400" s="56">
        <f t="shared" si="36"/>
        <v>12692064.57</v>
      </c>
      <c r="L400" s="57">
        <f t="shared" si="37"/>
        <v>1958.3497253510261</v>
      </c>
      <c r="M400" s="58">
        <v>9808481.8000000007</v>
      </c>
      <c r="N400" s="55">
        <v>3276717.43</v>
      </c>
      <c r="O400" s="59">
        <f t="shared" si="38"/>
        <v>13085199.23</v>
      </c>
      <c r="P400" s="57">
        <f t="shared" si="39"/>
        <v>2102.7156082275433</v>
      </c>
      <c r="Q400" s="63">
        <v>10251786</v>
      </c>
      <c r="R400" s="64">
        <v>3399533</v>
      </c>
      <c r="S400" s="59">
        <f t="shared" si="40"/>
        <v>13651319</v>
      </c>
      <c r="T400" s="84">
        <f t="shared" si="41"/>
        <v>2215.0444588674345</v>
      </c>
    </row>
    <row r="401" spans="1:20" ht="15.6" x14ac:dyDescent="0.3">
      <c r="A401" s="19" t="s">
        <v>915</v>
      </c>
      <c r="B401" s="5" t="s">
        <v>398</v>
      </c>
      <c r="C401" s="5" t="s">
        <v>5</v>
      </c>
      <c r="D401" s="10" t="s">
        <v>398</v>
      </c>
      <c r="E401" s="6">
        <v>0.17199999999999999</v>
      </c>
      <c r="F401" s="79">
        <v>1531</v>
      </c>
      <c r="G401" s="26">
        <v>1451</v>
      </c>
      <c r="H401" s="77">
        <v>1435</v>
      </c>
      <c r="I401" s="75">
        <v>9808232.4700000007</v>
      </c>
      <c r="J401" s="55">
        <v>1251193.55</v>
      </c>
      <c r="K401" s="56">
        <f t="shared" si="36"/>
        <v>11059426.020000001</v>
      </c>
      <c r="L401" s="57">
        <f t="shared" si="37"/>
        <v>7223.6616721097334</v>
      </c>
      <c r="M401" s="58">
        <v>9984444.8200000003</v>
      </c>
      <c r="N401" s="55">
        <v>1319318.27</v>
      </c>
      <c r="O401" s="59">
        <f t="shared" si="38"/>
        <v>11303763.09</v>
      </c>
      <c r="P401" s="57">
        <f t="shared" si="39"/>
        <v>7790.3260441075117</v>
      </c>
      <c r="Q401" s="63">
        <v>10318677</v>
      </c>
      <c r="R401" s="64">
        <v>1484708</v>
      </c>
      <c r="S401" s="59">
        <f t="shared" si="40"/>
        <v>11803385</v>
      </c>
      <c r="T401" s="84">
        <f t="shared" si="41"/>
        <v>8225.3554006968643</v>
      </c>
    </row>
    <row r="402" spans="1:20" ht="15.6" x14ac:dyDescent="0.3">
      <c r="A402" s="19" t="s">
        <v>916</v>
      </c>
      <c r="B402" s="5" t="s">
        <v>399</v>
      </c>
      <c r="C402" s="5" t="s">
        <v>5</v>
      </c>
      <c r="D402" s="10" t="s">
        <v>399</v>
      </c>
      <c r="E402" s="6">
        <v>6.0999999999999999E-2</v>
      </c>
      <c r="F402" s="79">
        <v>2243</v>
      </c>
      <c r="G402" s="26">
        <v>2050</v>
      </c>
      <c r="H402" s="77">
        <v>2029</v>
      </c>
      <c r="I402" s="75">
        <v>7714094.7800000003</v>
      </c>
      <c r="J402" s="55">
        <v>1489429.35</v>
      </c>
      <c r="K402" s="56">
        <f t="shared" si="36"/>
        <v>9203524.1300000008</v>
      </c>
      <c r="L402" s="57">
        <f t="shared" si="37"/>
        <v>4103.2207445385648</v>
      </c>
      <c r="M402" s="58">
        <v>7751670.5700000003</v>
      </c>
      <c r="N402" s="55">
        <v>1511271.89</v>
      </c>
      <c r="O402" s="59">
        <f t="shared" si="38"/>
        <v>9262942.4600000009</v>
      </c>
      <c r="P402" s="57">
        <f t="shared" si="39"/>
        <v>4518.5085170731709</v>
      </c>
      <c r="Q402" s="63">
        <v>7963253</v>
      </c>
      <c r="R402" s="64">
        <v>1532145</v>
      </c>
      <c r="S402" s="59">
        <f t="shared" si="40"/>
        <v>9495398</v>
      </c>
      <c r="T402" s="84">
        <f t="shared" si="41"/>
        <v>4679.8413011335633</v>
      </c>
    </row>
    <row r="403" spans="1:20" ht="15.6" x14ac:dyDescent="0.3">
      <c r="A403" s="19" t="s">
        <v>919</v>
      </c>
      <c r="B403" s="5" t="s">
        <v>402</v>
      </c>
      <c r="C403" s="5" t="s">
        <v>5</v>
      </c>
      <c r="D403" s="10" t="s">
        <v>402</v>
      </c>
      <c r="E403" s="6">
        <v>6.2E-2</v>
      </c>
      <c r="F403" s="79">
        <v>2128</v>
      </c>
      <c r="G403" s="26">
        <v>2037</v>
      </c>
      <c r="H403" s="77">
        <v>2095</v>
      </c>
      <c r="I403" s="75">
        <v>4435295.25</v>
      </c>
      <c r="J403" s="55">
        <v>1017975.95</v>
      </c>
      <c r="K403" s="56">
        <f t="shared" si="36"/>
        <v>5453271.2000000002</v>
      </c>
      <c r="L403" s="57">
        <f t="shared" si="37"/>
        <v>2562.6274436090225</v>
      </c>
      <c r="M403" s="58">
        <v>4565310.41</v>
      </c>
      <c r="N403" s="55">
        <v>1043659.52</v>
      </c>
      <c r="O403" s="59">
        <f t="shared" si="38"/>
        <v>5608969.9299999997</v>
      </c>
      <c r="P403" s="57">
        <f t="shared" si="39"/>
        <v>2753.544393716249</v>
      </c>
      <c r="Q403" s="63">
        <v>4752136</v>
      </c>
      <c r="R403" s="64">
        <v>1084194</v>
      </c>
      <c r="S403" s="59">
        <f t="shared" si="40"/>
        <v>5836330</v>
      </c>
      <c r="T403" s="84">
        <f t="shared" si="41"/>
        <v>2785.8377088305488</v>
      </c>
    </row>
    <row r="404" spans="1:20" ht="15.6" x14ac:dyDescent="0.3">
      <c r="A404" s="19" t="s">
        <v>920</v>
      </c>
      <c r="B404" s="5" t="s">
        <v>403</v>
      </c>
      <c r="C404" s="5" t="s">
        <v>5</v>
      </c>
      <c r="D404" s="10" t="s">
        <v>403</v>
      </c>
      <c r="E404" s="6">
        <v>6.8000000000000005E-2</v>
      </c>
      <c r="F404" s="79">
        <v>1771</v>
      </c>
      <c r="G404" s="26">
        <v>1734</v>
      </c>
      <c r="H404" s="77">
        <v>1788</v>
      </c>
      <c r="I404" s="75">
        <v>6424921.1500000004</v>
      </c>
      <c r="J404" s="55">
        <v>1233057.08</v>
      </c>
      <c r="K404" s="56">
        <f t="shared" si="36"/>
        <v>7657978.2300000004</v>
      </c>
      <c r="L404" s="57">
        <f t="shared" si="37"/>
        <v>4324.0983794466401</v>
      </c>
      <c r="M404" s="58">
        <v>6499177.8600000003</v>
      </c>
      <c r="N404" s="55">
        <v>1302076.6200000001</v>
      </c>
      <c r="O404" s="59">
        <f t="shared" si="38"/>
        <v>7801254.4800000004</v>
      </c>
      <c r="P404" s="57">
        <f t="shared" si="39"/>
        <v>4498.9933564013845</v>
      </c>
      <c r="Q404" s="63">
        <v>6663587</v>
      </c>
      <c r="R404" s="64">
        <v>1347642</v>
      </c>
      <c r="S404" s="59">
        <f t="shared" si="40"/>
        <v>8011229</v>
      </c>
      <c r="T404" s="84">
        <f t="shared" si="41"/>
        <v>4480.5531319910515</v>
      </c>
    </row>
    <row r="405" spans="1:20" ht="15.6" x14ac:dyDescent="0.3">
      <c r="A405" s="19" t="s">
        <v>923</v>
      </c>
      <c r="B405" s="5" t="s">
        <v>406</v>
      </c>
      <c r="C405" s="5" t="s">
        <v>5</v>
      </c>
      <c r="D405" s="10" t="s">
        <v>406</v>
      </c>
      <c r="E405" s="6">
        <v>0.14599999999999999</v>
      </c>
      <c r="F405" s="79">
        <v>1273</v>
      </c>
      <c r="G405" s="26">
        <v>1230</v>
      </c>
      <c r="H405" s="77">
        <v>1208</v>
      </c>
      <c r="I405" s="75">
        <v>6118894.3200000003</v>
      </c>
      <c r="J405" s="55">
        <v>856543.06</v>
      </c>
      <c r="K405" s="56">
        <f t="shared" si="36"/>
        <v>6975437.3800000008</v>
      </c>
      <c r="L405" s="57">
        <f t="shared" si="37"/>
        <v>5479.5266142969367</v>
      </c>
      <c r="M405" s="58">
        <v>6154306.3899999997</v>
      </c>
      <c r="N405" s="55">
        <v>873466.9</v>
      </c>
      <c r="O405" s="59">
        <f t="shared" si="38"/>
        <v>7027773.29</v>
      </c>
      <c r="P405" s="57">
        <f t="shared" si="39"/>
        <v>5713.6368211382114</v>
      </c>
      <c r="Q405" s="63">
        <v>6340575</v>
      </c>
      <c r="R405" s="64">
        <v>902710</v>
      </c>
      <c r="S405" s="59">
        <f t="shared" si="40"/>
        <v>7243285</v>
      </c>
      <c r="T405" s="84">
        <f t="shared" si="41"/>
        <v>5996.0968543046356</v>
      </c>
    </row>
    <row r="406" spans="1:20" ht="15.6" x14ac:dyDescent="0.3">
      <c r="A406" s="19" t="s">
        <v>917</v>
      </c>
      <c r="B406" s="5" t="s">
        <v>400</v>
      </c>
      <c r="C406" s="5" t="s">
        <v>5</v>
      </c>
      <c r="D406" s="10" t="s">
        <v>400</v>
      </c>
      <c r="E406" s="6">
        <v>6.4000000000000001E-2</v>
      </c>
      <c r="F406" s="79">
        <v>2516</v>
      </c>
      <c r="G406" s="26">
        <v>2356</v>
      </c>
      <c r="H406" s="77">
        <v>2448</v>
      </c>
      <c r="I406" s="75">
        <v>8996286.5999999996</v>
      </c>
      <c r="J406" s="55">
        <v>1868429.12</v>
      </c>
      <c r="K406" s="56">
        <f t="shared" si="36"/>
        <v>10864715.719999999</v>
      </c>
      <c r="L406" s="57">
        <f t="shared" si="37"/>
        <v>4318.2494912559614</v>
      </c>
      <c r="M406" s="58">
        <v>9085944.6500000004</v>
      </c>
      <c r="N406" s="55">
        <v>1924009.22</v>
      </c>
      <c r="O406" s="59">
        <f t="shared" si="38"/>
        <v>11009953.870000001</v>
      </c>
      <c r="P406" s="57">
        <f t="shared" si="39"/>
        <v>4673.1552928692699</v>
      </c>
      <c r="Q406" s="63">
        <v>9143897</v>
      </c>
      <c r="R406" s="64">
        <v>1984475</v>
      </c>
      <c r="S406" s="59">
        <f t="shared" si="40"/>
        <v>11128372</v>
      </c>
      <c r="T406" s="84">
        <f t="shared" si="41"/>
        <v>4545.9035947712418</v>
      </c>
    </row>
    <row r="407" spans="1:20" ht="15.6" x14ac:dyDescent="0.3">
      <c r="A407" s="19" t="s">
        <v>925</v>
      </c>
      <c r="B407" s="5" t="s">
        <v>408</v>
      </c>
      <c r="C407" s="5" t="s">
        <v>5</v>
      </c>
      <c r="D407" s="10" t="s">
        <v>408</v>
      </c>
      <c r="E407" s="6">
        <v>0.222</v>
      </c>
      <c r="F407" s="79">
        <v>567</v>
      </c>
      <c r="G407" s="26">
        <v>549</v>
      </c>
      <c r="H407" s="77">
        <v>587</v>
      </c>
      <c r="I407" s="75">
        <v>5065739.53</v>
      </c>
      <c r="J407" s="55">
        <v>560381.23</v>
      </c>
      <c r="K407" s="56">
        <f t="shared" si="36"/>
        <v>5626120.7599999998</v>
      </c>
      <c r="L407" s="57">
        <f t="shared" si="37"/>
        <v>9922.6115696649031</v>
      </c>
      <c r="M407" s="58">
        <v>5116671.97</v>
      </c>
      <c r="N407" s="55">
        <v>588038.52</v>
      </c>
      <c r="O407" s="59">
        <f t="shared" si="38"/>
        <v>5704710.4900000002</v>
      </c>
      <c r="P407" s="57">
        <f t="shared" si="39"/>
        <v>10391.093788706739</v>
      </c>
      <c r="Q407" s="63">
        <v>5211789</v>
      </c>
      <c r="R407" s="64">
        <v>606550</v>
      </c>
      <c r="S407" s="59">
        <f t="shared" si="40"/>
        <v>5818339</v>
      </c>
      <c r="T407" s="84">
        <f t="shared" si="41"/>
        <v>9911.9914821124366</v>
      </c>
    </row>
    <row r="408" spans="1:20" ht="15.6" x14ac:dyDescent="0.3">
      <c r="A408" s="19" t="s">
        <v>921</v>
      </c>
      <c r="B408" s="5" t="s">
        <v>404</v>
      </c>
      <c r="C408" s="5" t="s">
        <v>5</v>
      </c>
      <c r="D408" s="10" t="s">
        <v>404</v>
      </c>
      <c r="E408" s="6">
        <v>6.7000000000000004E-2</v>
      </c>
      <c r="F408" s="79">
        <v>979</v>
      </c>
      <c r="G408" s="26">
        <v>952</v>
      </c>
      <c r="H408" s="77">
        <v>971</v>
      </c>
      <c r="I408" s="75">
        <v>10208605.24</v>
      </c>
      <c r="J408" s="55">
        <v>747255.44</v>
      </c>
      <c r="K408" s="56">
        <f t="shared" si="36"/>
        <v>10955860.68</v>
      </c>
      <c r="L408" s="57">
        <f t="shared" si="37"/>
        <v>11190.868927477017</v>
      </c>
      <c r="M408" s="58">
        <v>10249842.73</v>
      </c>
      <c r="N408" s="55">
        <v>766202.35</v>
      </c>
      <c r="O408" s="59">
        <f t="shared" si="38"/>
        <v>11016045.08</v>
      </c>
      <c r="P408" s="57">
        <f t="shared" si="39"/>
        <v>11571.475924369748</v>
      </c>
      <c r="Q408" s="63">
        <v>10339341</v>
      </c>
      <c r="R408" s="64">
        <v>779614</v>
      </c>
      <c r="S408" s="59">
        <f t="shared" si="40"/>
        <v>11118955</v>
      </c>
      <c r="T408" s="84">
        <f t="shared" si="41"/>
        <v>11451.035015447991</v>
      </c>
    </row>
    <row r="409" spans="1:20" ht="15.6" x14ac:dyDescent="0.3">
      <c r="A409" s="19" t="s">
        <v>926</v>
      </c>
      <c r="B409" s="5" t="s">
        <v>409</v>
      </c>
      <c r="C409" s="5" t="s">
        <v>5</v>
      </c>
      <c r="D409" s="10" t="s">
        <v>409</v>
      </c>
      <c r="E409" s="6">
        <v>0.1</v>
      </c>
      <c r="F409" s="79">
        <v>1352</v>
      </c>
      <c r="G409" s="26">
        <v>1255</v>
      </c>
      <c r="H409" s="77">
        <v>1240</v>
      </c>
      <c r="I409" s="75">
        <v>4684253.3</v>
      </c>
      <c r="J409" s="55">
        <v>819948.31</v>
      </c>
      <c r="K409" s="56">
        <f t="shared" si="36"/>
        <v>5504201.6099999994</v>
      </c>
      <c r="L409" s="57">
        <f t="shared" si="37"/>
        <v>4071.155036982248</v>
      </c>
      <c r="M409" s="58">
        <v>4784903.34</v>
      </c>
      <c r="N409" s="55">
        <v>846869.68</v>
      </c>
      <c r="O409" s="59">
        <f t="shared" si="38"/>
        <v>5631773.0199999996</v>
      </c>
      <c r="P409" s="57">
        <f t="shared" si="39"/>
        <v>4487.468541832669</v>
      </c>
      <c r="Q409" s="63">
        <v>4869743</v>
      </c>
      <c r="R409" s="64">
        <v>873363</v>
      </c>
      <c r="S409" s="59">
        <f t="shared" si="40"/>
        <v>5743106</v>
      </c>
      <c r="T409" s="84">
        <f t="shared" si="41"/>
        <v>4631.5370967741937</v>
      </c>
    </row>
    <row r="410" spans="1:20" ht="15.6" x14ac:dyDescent="0.3">
      <c r="A410" s="19" t="s">
        <v>927</v>
      </c>
      <c r="B410" s="5" t="s">
        <v>410</v>
      </c>
      <c r="C410" s="5" t="s">
        <v>5</v>
      </c>
      <c r="D410" s="10" t="s">
        <v>410</v>
      </c>
      <c r="E410" s="6">
        <v>0.155</v>
      </c>
      <c r="F410" s="79">
        <v>712</v>
      </c>
      <c r="G410" s="26">
        <v>683</v>
      </c>
      <c r="H410" s="77">
        <v>688</v>
      </c>
      <c r="I410" s="75">
        <v>4471893.38</v>
      </c>
      <c r="J410" s="55">
        <v>492199.71</v>
      </c>
      <c r="K410" s="56">
        <f t="shared" si="36"/>
        <v>4964093.09</v>
      </c>
      <c r="L410" s="57">
        <f t="shared" si="37"/>
        <v>6972.0408567415725</v>
      </c>
      <c r="M410" s="58">
        <v>4524868.5</v>
      </c>
      <c r="N410" s="55">
        <v>508353.28000000003</v>
      </c>
      <c r="O410" s="59">
        <f t="shared" si="38"/>
        <v>5033221.78</v>
      </c>
      <c r="P410" s="57">
        <f t="shared" si="39"/>
        <v>7369.2851830161062</v>
      </c>
      <c r="Q410" s="63">
        <v>4592566</v>
      </c>
      <c r="R410" s="64">
        <v>526895</v>
      </c>
      <c r="S410" s="59">
        <f t="shared" si="40"/>
        <v>5119461</v>
      </c>
      <c r="T410" s="84">
        <f t="shared" si="41"/>
        <v>7441.0770348837214</v>
      </c>
    </row>
    <row r="411" spans="1:20" ht="15.6" x14ac:dyDescent="0.3">
      <c r="A411" s="19" t="s">
        <v>928</v>
      </c>
      <c r="B411" s="5" t="s">
        <v>411</v>
      </c>
      <c r="C411" s="5" t="s">
        <v>5</v>
      </c>
      <c r="D411" s="10" t="s">
        <v>411</v>
      </c>
      <c r="E411" s="6">
        <v>0.11599999999999999</v>
      </c>
      <c r="F411" s="79">
        <v>1137</v>
      </c>
      <c r="G411" s="26">
        <v>1104</v>
      </c>
      <c r="H411" s="77">
        <v>1099</v>
      </c>
      <c r="I411" s="75">
        <v>6922517.0999999996</v>
      </c>
      <c r="J411" s="55">
        <v>770108.48</v>
      </c>
      <c r="K411" s="56">
        <f t="shared" si="36"/>
        <v>7692625.5800000001</v>
      </c>
      <c r="L411" s="57">
        <f t="shared" si="37"/>
        <v>6765.7217062445034</v>
      </c>
      <c r="M411" s="58">
        <v>7022368.0899999999</v>
      </c>
      <c r="N411" s="55">
        <v>788762.46</v>
      </c>
      <c r="O411" s="59">
        <f t="shared" si="38"/>
        <v>7811130.5499999998</v>
      </c>
      <c r="P411" s="57">
        <f t="shared" si="39"/>
        <v>7075.2994112318838</v>
      </c>
      <c r="Q411" s="63">
        <v>7158699</v>
      </c>
      <c r="R411" s="64">
        <v>815962</v>
      </c>
      <c r="S411" s="59">
        <f t="shared" si="40"/>
        <v>7974661</v>
      </c>
      <c r="T411" s="84">
        <f t="shared" si="41"/>
        <v>7256.2884440400367</v>
      </c>
    </row>
    <row r="412" spans="1:20" ht="15.6" x14ac:dyDescent="0.3">
      <c r="A412" s="19" t="s">
        <v>929</v>
      </c>
      <c r="B412" s="5" t="s">
        <v>412</v>
      </c>
      <c r="C412" s="5" t="s">
        <v>5</v>
      </c>
      <c r="D412" s="10" t="s">
        <v>412</v>
      </c>
      <c r="E412" s="6">
        <v>5.7000000000000002E-2</v>
      </c>
      <c r="F412" s="79">
        <v>3165</v>
      </c>
      <c r="G412" s="26">
        <v>3056</v>
      </c>
      <c r="H412" s="77">
        <v>3106</v>
      </c>
      <c r="I412" s="75">
        <v>4665488.68</v>
      </c>
      <c r="J412" s="55">
        <v>1189402.0900000001</v>
      </c>
      <c r="K412" s="56">
        <f t="shared" si="36"/>
        <v>5854890.7699999996</v>
      </c>
      <c r="L412" s="57">
        <f t="shared" si="37"/>
        <v>1849.8864992101105</v>
      </c>
      <c r="M412" s="58">
        <v>4752373.6399999997</v>
      </c>
      <c r="N412" s="55">
        <v>1212399.6399999999</v>
      </c>
      <c r="O412" s="59">
        <f t="shared" si="38"/>
        <v>5964773.2799999993</v>
      </c>
      <c r="P412" s="57">
        <f t="shared" si="39"/>
        <v>1951.8237172774866</v>
      </c>
      <c r="Q412" s="63">
        <v>4911494</v>
      </c>
      <c r="R412" s="64">
        <v>1212920</v>
      </c>
      <c r="S412" s="59">
        <f t="shared" si="40"/>
        <v>6124414</v>
      </c>
      <c r="T412" s="84">
        <f t="shared" si="41"/>
        <v>1971.8010302640052</v>
      </c>
    </row>
    <row r="413" spans="1:20" ht="15.6" x14ac:dyDescent="0.3">
      <c r="A413" s="19" t="s">
        <v>930</v>
      </c>
      <c r="B413" s="5" t="s">
        <v>413</v>
      </c>
      <c r="C413" s="5" t="s">
        <v>5</v>
      </c>
      <c r="D413" s="10" t="s">
        <v>413</v>
      </c>
      <c r="E413" s="6">
        <v>0.16399999999999998</v>
      </c>
      <c r="F413" s="79">
        <v>1841</v>
      </c>
      <c r="G413" s="26">
        <v>1731</v>
      </c>
      <c r="H413" s="77">
        <v>1679</v>
      </c>
      <c r="I413" s="75">
        <v>8826777.1799999997</v>
      </c>
      <c r="J413" s="55">
        <v>1344569.9</v>
      </c>
      <c r="K413" s="56">
        <f t="shared" si="36"/>
        <v>10171347.08</v>
      </c>
      <c r="L413" s="57">
        <f t="shared" si="37"/>
        <v>5524.9033568712657</v>
      </c>
      <c r="M413" s="58">
        <v>8959661.1999999993</v>
      </c>
      <c r="N413" s="55">
        <v>1394386.53</v>
      </c>
      <c r="O413" s="59">
        <f t="shared" si="38"/>
        <v>10354047.729999999</v>
      </c>
      <c r="P413" s="57">
        <f t="shared" si="39"/>
        <v>5981.5411496244933</v>
      </c>
      <c r="Q413" s="63">
        <v>9288523</v>
      </c>
      <c r="R413" s="64">
        <v>1439977</v>
      </c>
      <c r="S413" s="59">
        <f t="shared" si="40"/>
        <v>10728500</v>
      </c>
      <c r="T413" s="84">
        <f t="shared" si="41"/>
        <v>6389.8153662894583</v>
      </c>
    </row>
    <row r="414" spans="1:20" ht="15.6" x14ac:dyDescent="0.3">
      <c r="A414" s="19" t="s">
        <v>931</v>
      </c>
      <c r="B414" s="5" t="s">
        <v>414</v>
      </c>
      <c r="C414" s="5" t="s">
        <v>5</v>
      </c>
      <c r="D414" s="10" t="s">
        <v>414</v>
      </c>
      <c r="E414" s="6">
        <v>6.8000000000000005E-2</v>
      </c>
      <c r="F414" s="79">
        <v>3022</v>
      </c>
      <c r="G414" s="26">
        <v>2851</v>
      </c>
      <c r="H414" s="77">
        <v>2873</v>
      </c>
      <c r="I414" s="75">
        <v>7922410.25</v>
      </c>
      <c r="J414" s="55">
        <v>1747209.94</v>
      </c>
      <c r="K414" s="56">
        <f t="shared" si="36"/>
        <v>9669620.1899999995</v>
      </c>
      <c r="L414" s="57">
        <f t="shared" si="37"/>
        <v>3199.7419556585041</v>
      </c>
      <c r="M414" s="58">
        <v>8015192.0300000003</v>
      </c>
      <c r="N414" s="55">
        <v>1871765.64</v>
      </c>
      <c r="O414" s="59">
        <f t="shared" si="38"/>
        <v>9886957.6699999999</v>
      </c>
      <c r="P414" s="57">
        <f t="shared" si="39"/>
        <v>3467.8911504735179</v>
      </c>
      <c r="Q414" s="63">
        <v>8291060</v>
      </c>
      <c r="R414" s="64">
        <v>1964017</v>
      </c>
      <c r="S414" s="59">
        <f t="shared" si="40"/>
        <v>10255077</v>
      </c>
      <c r="T414" s="84">
        <f t="shared" si="41"/>
        <v>3569.4664114166376</v>
      </c>
    </row>
    <row r="415" spans="1:20" ht="15.6" x14ac:dyDescent="0.3">
      <c r="A415" s="19" t="s">
        <v>924</v>
      </c>
      <c r="B415" s="5" t="s">
        <v>407</v>
      </c>
      <c r="C415" s="5" t="s">
        <v>5</v>
      </c>
      <c r="D415" s="10" t="s">
        <v>407</v>
      </c>
      <c r="E415" s="6">
        <v>0.22399999999999998</v>
      </c>
      <c r="F415" s="79">
        <v>4342</v>
      </c>
      <c r="G415" s="26">
        <v>4181</v>
      </c>
      <c r="H415" s="77">
        <v>4055</v>
      </c>
      <c r="I415" s="75">
        <v>16684296.51</v>
      </c>
      <c r="J415" s="55">
        <v>2811071.63</v>
      </c>
      <c r="K415" s="56">
        <f t="shared" si="36"/>
        <v>19495368.140000001</v>
      </c>
      <c r="L415" s="57">
        <f t="shared" si="37"/>
        <v>4489.9512068171352</v>
      </c>
      <c r="M415" s="58">
        <v>17441900.5</v>
      </c>
      <c r="N415" s="55">
        <v>3080435.76</v>
      </c>
      <c r="O415" s="59">
        <f t="shared" si="38"/>
        <v>20522336.259999998</v>
      </c>
      <c r="P415" s="57">
        <f t="shared" si="39"/>
        <v>4908.4755465199705</v>
      </c>
      <c r="Q415" s="63">
        <v>19299752</v>
      </c>
      <c r="R415" s="64">
        <v>3267100</v>
      </c>
      <c r="S415" s="59">
        <f t="shared" si="40"/>
        <v>22566852</v>
      </c>
      <c r="T415" s="84">
        <f t="shared" si="41"/>
        <v>5565.1916152897657</v>
      </c>
    </row>
    <row r="416" spans="1:20" ht="15.6" x14ac:dyDescent="0.3">
      <c r="A416" s="19" t="s">
        <v>932</v>
      </c>
      <c r="B416" s="5" t="s">
        <v>415</v>
      </c>
      <c r="C416" s="5" t="s">
        <v>5</v>
      </c>
      <c r="D416" s="10" t="s">
        <v>415</v>
      </c>
      <c r="E416" s="6">
        <v>0.14499999999999999</v>
      </c>
      <c r="F416" s="79">
        <v>1893</v>
      </c>
      <c r="G416" s="26">
        <v>1825</v>
      </c>
      <c r="H416" s="77">
        <v>1829</v>
      </c>
      <c r="I416" s="75">
        <v>9728251.3399999999</v>
      </c>
      <c r="J416" s="55">
        <v>1431442.21</v>
      </c>
      <c r="K416" s="56">
        <f t="shared" si="36"/>
        <v>11159693.550000001</v>
      </c>
      <c r="L416" s="57">
        <f t="shared" si="37"/>
        <v>5895.2422345483365</v>
      </c>
      <c r="M416" s="58">
        <v>9750803.7100000009</v>
      </c>
      <c r="N416" s="55">
        <v>1463762.97</v>
      </c>
      <c r="O416" s="59">
        <f t="shared" si="38"/>
        <v>11214566.680000002</v>
      </c>
      <c r="P416" s="57">
        <f t="shared" si="39"/>
        <v>6144.9680438356172</v>
      </c>
      <c r="Q416" s="63">
        <v>9909181</v>
      </c>
      <c r="R416" s="64">
        <v>1497980</v>
      </c>
      <c r="S416" s="59">
        <f t="shared" si="40"/>
        <v>11407161</v>
      </c>
      <c r="T416" s="84">
        <f t="shared" si="41"/>
        <v>6236.8294149808635</v>
      </c>
    </row>
    <row r="417" spans="1:20" ht="15.6" x14ac:dyDescent="0.3">
      <c r="A417" s="19" t="s">
        <v>899</v>
      </c>
      <c r="B417" s="5" t="s">
        <v>382</v>
      </c>
      <c r="C417" s="5" t="s">
        <v>5</v>
      </c>
      <c r="D417" s="10" t="s">
        <v>382</v>
      </c>
      <c r="E417" s="6">
        <v>3.7000000000000005E-2</v>
      </c>
      <c r="F417" s="79">
        <v>7247</v>
      </c>
      <c r="G417" s="26">
        <v>7250</v>
      </c>
      <c r="H417" s="77">
        <v>7409</v>
      </c>
      <c r="I417" s="75">
        <v>14031291.66</v>
      </c>
      <c r="J417" s="55">
        <v>3517071.2</v>
      </c>
      <c r="K417" s="56">
        <f t="shared" si="36"/>
        <v>17548362.859999999</v>
      </c>
      <c r="L417" s="57">
        <f t="shared" si="37"/>
        <v>2421.4658286187387</v>
      </c>
      <c r="M417" s="58">
        <v>14298994.34</v>
      </c>
      <c r="N417" s="55">
        <v>3600918.59</v>
      </c>
      <c r="O417" s="59">
        <f t="shared" si="38"/>
        <v>17899912.93</v>
      </c>
      <c r="P417" s="57">
        <f t="shared" si="39"/>
        <v>2468.9535075862068</v>
      </c>
      <c r="Q417" s="63">
        <v>14716477</v>
      </c>
      <c r="R417" s="64">
        <v>3681464</v>
      </c>
      <c r="S417" s="59">
        <f t="shared" si="40"/>
        <v>18397941</v>
      </c>
      <c r="T417" s="84">
        <f t="shared" si="41"/>
        <v>2483.1881495478474</v>
      </c>
    </row>
    <row r="418" spans="1:20" ht="15.6" x14ac:dyDescent="0.3">
      <c r="A418" s="19" t="s">
        <v>922</v>
      </c>
      <c r="B418" s="5" t="s">
        <v>405</v>
      </c>
      <c r="C418" s="5" t="s">
        <v>5</v>
      </c>
      <c r="D418" s="10" t="s">
        <v>405</v>
      </c>
      <c r="E418" s="6">
        <v>7.2000000000000008E-2</v>
      </c>
      <c r="F418" s="79">
        <v>4175</v>
      </c>
      <c r="G418" s="26">
        <v>4204</v>
      </c>
      <c r="H418" s="77">
        <v>4371</v>
      </c>
      <c r="I418" s="75">
        <v>10424948.640000001</v>
      </c>
      <c r="J418" s="55">
        <v>2147340.33</v>
      </c>
      <c r="K418" s="56">
        <f t="shared" si="36"/>
        <v>12572288.970000001</v>
      </c>
      <c r="L418" s="57">
        <f t="shared" si="37"/>
        <v>3011.3266994011979</v>
      </c>
      <c r="M418" s="58">
        <v>10687354.390000001</v>
      </c>
      <c r="N418" s="55">
        <v>2245580.63</v>
      </c>
      <c r="O418" s="59">
        <f t="shared" si="38"/>
        <v>12932935.02</v>
      </c>
      <c r="P418" s="57">
        <f t="shared" si="39"/>
        <v>3076.3403948620362</v>
      </c>
      <c r="Q418" s="63">
        <v>11170915</v>
      </c>
      <c r="R418" s="64">
        <v>2328769</v>
      </c>
      <c r="S418" s="59">
        <f t="shared" si="40"/>
        <v>13499684</v>
      </c>
      <c r="T418" s="84">
        <f t="shared" si="41"/>
        <v>3088.4657973003891</v>
      </c>
    </row>
    <row r="419" spans="1:20" ht="15.6" x14ac:dyDescent="0.3">
      <c r="A419" s="19" t="s">
        <v>933</v>
      </c>
      <c r="B419" s="5" t="s">
        <v>416</v>
      </c>
      <c r="C419" s="5" t="s">
        <v>5</v>
      </c>
      <c r="D419" s="10" t="s">
        <v>416</v>
      </c>
      <c r="E419" s="6">
        <v>0.14300000000000002</v>
      </c>
      <c r="F419" s="79">
        <v>1747</v>
      </c>
      <c r="G419" s="26">
        <v>1685</v>
      </c>
      <c r="H419" s="77">
        <v>1698</v>
      </c>
      <c r="I419" s="75">
        <v>7843118.79</v>
      </c>
      <c r="J419" s="55">
        <v>1150461.07</v>
      </c>
      <c r="K419" s="56">
        <f t="shared" si="36"/>
        <v>8993579.8599999994</v>
      </c>
      <c r="L419" s="57">
        <f t="shared" si="37"/>
        <v>5148.0136576989116</v>
      </c>
      <c r="M419" s="58">
        <v>7907560.4900000002</v>
      </c>
      <c r="N419" s="55">
        <v>1177087.94</v>
      </c>
      <c r="O419" s="59">
        <f t="shared" si="38"/>
        <v>9084648.4299999997</v>
      </c>
      <c r="P419" s="57">
        <f t="shared" si="39"/>
        <v>5391.4827477744802</v>
      </c>
      <c r="Q419" s="63">
        <v>8077518</v>
      </c>
      <c r="R419" s="64">
        <v>1212386</v>
      </c>
      <c r="S419" s="59">
        <f t="shared" si="40"/>
        <v>9289904</v>
      </c>
      <c r="T419" s="84">
        <f t="shared" si="41"/>
        <v>5471.0859835100118</v>
      </c>
    </row>
    <row r="420" spans="1:20" ht="15.6" x14ac:dyDescent="0.3">
      <c r="A420" s="19" t="s">
        <v>937</v>
      </c>
      <c r="B420" s="5" t="s">
        <v>418</v>
      </c>
      <c r="C420" s="5" t="s">
        <v>5</v>
      </c>
      <c r="D420" s="10" t="s">
        <v>418</v>
      </c>
      <c r="E420" s="6">
        <v>4.4000000000000004E-2</v>
      </c>
      <c r="F420" s="79">
        <v>7954</v>
      </c>
      <c r="G420" s="26">
        <v>7882</v>
      </c>
      <c r="H420" s="77">
        <v>7855</v>
      </c>
      <c r="I420" s="75">
        <v>9788412.0500000007</v>
      </c>
      <c r="J420" s="55">
        <v>2456580.39</v>
      </c>
      <c r="K420" s="56">
        <f t="shared" si="36"/>
        <v>12244992.440000001</v>
      </c>
      <c r="L420" s="57">
        <f t="shared" si="37"/>
        <v>1539.4760422428969</v>
      </c>
      <c r="M420" s="58">
        <v>10086929.49</v>
      </c>
      <c r="N420" s="55">
        <v>2641755.0499999998</v>
      </c>
      <c r="O420" s="59">
        <f t="shared" si="38"/>
        <v>12728684.539999999</v>
      </c>
      <c r="P420" s="57">
        <f t="shared" si="39"/>
        <v>1614.9054224816036</v>
      </c>
      <c r="Q420" s="63">
        <v>10620136</v>
      </c>
      <c r="R420" s="64">
        <v>2747308</v>
      </c>
      <c r="S420" s="59">
        <f t="shared" si="40"/>
        <v>13367444</v>
      </c>
      <c r="T420" s="84">
        <f t="shared" si="41"/>
        <v>1701.7751750477403</v>
      </c>
    </row>
    <row r="421" spans="1:20" ht="15.6" x14ac:dyDescent="0.3">
      <c r="A421" s="19" t="s">
        <v>934</v>
      </c>
      <c r="B421" s="5" t="s">
        <v>417</v>
      </c>
      <c r="C421" s="5" t="s">
        <v>5</v>
      </c>
      <c r="D421" s="10" t="s">
        <v>417</v>
      </c>
      <c r="E421" s="6">
        <v>8.5999999999999993E-2</v>
      </c>
      <c r="F421" s="79">
        <v>3884</v>
      </c>
      <c r="G421" s="26">
        <v>3793</v>
      </c>
      <c r="H421" s="77">
        <v>3876</v>
      </c>
      <c r="I421" s="75">
        <v>10890874</v>
      </c>
      <c r="J421" s="55">
        <v>2288509.62</v>
      </c>
      <c r="K421" s="56">
        <f t="shared" si="36"/>
        <v>13179383.620000001</v>
      </c>
      <c r="L421" s="57">
        <f t="shared" si="37"/>
        <v>3393.2501596292486</v>
      </c>
      <c r="M421" s="58">
        <v>11149695.99</v>
      </c>
      <c r="N421" s="55">
        <v>2371896.12</v>
      </c>
      <c r="O421" s="59">
        <f t="shared" si="38"/>
        <v>13521592.109999999</v>
      </c>
      <c r="P421" s="57">
        <f t="shared" si="39"/>
        <v>3564.8805984708674</v>
      </c>
      <c r="Q421" s="63">
        <v>11604285</v>
      </c>
      <c r="R421" s="64">
        <v>2448963</v>
      </c>
      <c r="S421" s="59">
        <f t="shared" si="40"/>
        <v>14053248</v>
      </c>
      <c r="T421" s="84">
        <f t="shared" si="41"/>
        <v>3625.7089783281735</v>
      </c>
    </row>
    <row r="422" spans="1:20" ht="15.6" x14ac:dyDescent="0.3">
      <c r="A422" s="19" t="s">
        <v>935</v>
      </c>
      <c r="B422" s="5" t="s">
        <v>419</v>
      </c>
      <c r="C422" s="5" t="s">
        <v>5</v>
      </c>
      <c r="D422" s="10" t="s">
        <v>419</v>
      </c>
      <c r="E422" s="6">
        <v>0.04</v>
      </c>
      <c r="F422" s="79">
        <v>4141</v>
      </c>
      <c r="G422" s="26">
        <v>4276</v>
      </c>
      <c r="H422" s="77">
        <v>4359</v>
      </c>
      <c r="I422" s="75">
        <v>3034186.2</v>
      </c>
      <c r="J422" s="55">
        <v>1721997.54</v>
      </c>
      <c r="K422" s="56">
        <f t="shared" si="36"/>
        <v>4756183.74</v>
      </c>
      <c r="L422" s="57">
        <f t="shared" si="37"/>
        <v>1148.559222410046</v>
      </c>
      <c r="M422" s="58">
        <v>3175004.22</v>
      </c>
      <c r="N422" s="55">
        <v>1814341.69</v>
      </c>
      <c r="O422" s="59">
        <f t="shared" si="38"/>
        <v>4989345.91</v>
      </c>
      <c r="P422" s="57">
        <f t="shared" si="39"/>
        <v>1166.8255168381665</v>
      </c>
      <c r="Q422" s="63">
        <v>3419328</v>
      </c>
      <c r="R422" s="64">
        <v>1902282</v>
      </c>
      <c r="S422" s="59">
        <f t="shared" si="40"/>
        <v>5321610</v>
      </c>
      <c r="T422" s="84">
        <f t="shared" si="41"/>
        <v>1220.8327598072954</v>
      </c>
    </row>
    <row r="423" spans="1:20" ht="15.6" x14ac:dyDescent="0.3">
      <c r="A423" s="19" t="s">
        <v>936</v>
      </c>
      <c r="B423" s="5" t="s">
        <v>420</v>
      </c>
      <c r="C423" s="5" t="s">
        <v>5</v>
      </c>
      <c r="D423" s="10" t="s">
        <v>420</v>
      </c>
      <c r="E423" s="6">
        <v>3.7000000000000005E-2</v>
      </c>
      <c r="F423" s="79">
        <v>2564</v>
      </c>
      <c r="G423" s="26">
        <v>2555</v>
      </c>
      <c r="H423" s="77">
        <v>2562</v>
      </c>
      <c r="I423" s="75">
        <v>1492573.61</v>
      </c>
      <c r="J423" s="55">
        <v>919901.47</v>
      </c>
      <c r="K423" s="56">
        <f t="shared" si="36"/>
        <v>2412475.08</v>
      </c>
      <c r="L423" s="57">
        <f t="shared" si="37"/>
        <v>940.90291731669265</v>
      </c>
      <c r="M423" s="58">
        <v>1569550.55</v>
      </c>
      <c r="N423" s="55">
        <v>937170.72</v>
      </c>
      <c r="O423" s="59">
        <f t="shared" si="38"/>
        <v>2506721.27</v>
      </c>
      <c r="P423" s="57">
        <f t="shared" si="39"/>
        <v>981.10421526418793</v>
      </c>
      <c r="Q423" s="63">
        <v>1698456</v>
      </c>
      <c r="R423" s="64">
        <v>954768</v>
      </c>
      <c r="S423" s="59">
        <f t="shared" si="40"/>
        <v>2653224</v>
      </c>
      <c r="T423" s="84">
        <f t="shared" si="41"/>
        <v>1035.6065573770493</v>
      </c>
    </row>
    <row r="424" spans="1:20" ht="15.6" x14ac:dyDescent="0.3">
      <c r="A424" s="19" t="s">
        <v>889</v>
      </c>
      <c r="B424" s="5" t="s">
        <v>372</v>
      </c>
      <c r="C424" s="5" t="s">
        <v>5</v>
      </c>
      <c r="D424" s="10" t="s">
        <v>372</v>
      </c>
      <c r="E424" s="6">
        <v>0.16399999999999998</v>
      </c>
      <c r="F424" s="79">
        <v>508</v>
      </c>
      <c r="G424" s="26">
        <v>511</v>
      </c>
      <c r="H424" s="77">
        <v>531</v>
      </c>
      <c r="I424" s="75">
        <v>3335695.51</v>
      </c>
      <c r="J424" s="55">
        <v>616887.66</v>
      </c>
      <c r="K424" s="56">
        <f t="shared" si="36"/>
        <v>3952583.17</v>
      </c>
      <c r="L424" s="57">
        <f t="shared" si="37"/>
        <v>7780.6755314960628</v>
      </c>
      <c r="M424" s="58">
        <v>3437295.1</v>
      </c>
      <c r="N424" s="55">
        <v>645360.84</v>
      </c>
      <c r="O424" s="59">
        <f t="shared" si="38"/>
        <v>4082655.94</v>
      </c>
      <c r="P424" s="57">
        <f t="shared" si="39"/>
        <v>7989.5419569471624</v>
      </c>
      <c r="Q424" s="63">
        <v>3668255</v>
      </c>
      <c r="R424" s="64">
        <v>684738</v>
      </c>
      <c r="S424" s="59">
        <f t="shared" si="40"/>
        <v>4352993</v>
      </c>
      <c r="T424" s="84">
        <f t="shared" si="41"/>
        <v>8197.7269303201501</v>
      </c>
    </row>
    <row r="425" spans="1:20" ht="15.6" x14ac:dyDescent="0.3">
      <c r="A425" s="19" t="s">
        <v>957</v>
      </c>
      <c r="B425" s="5" t="s">
        <v>440</v>
      </c>
      <c r="C425" s="5" t="s">
        <v>5</v>
      </c>
      <c r="D425" s="10" t="s">
        <v>440</v>
      </c>
      <c r="E425" s="6">
        <v>9.5000000000000001E-2</v>
      </c>
      <c r="F425" s="79">
        <v>2358</v>
      </c>
      <c r="G425" s="26">
        <v>2294</v>
      </c>
      <c r="H425" s="77">
        <v>2245</v>
      </c>
      <c r="I425" s="75">
        <v>8371618.9199999999</v>
      </c>
      <c r="J425" s="55">
        <v>1662717.91</v>
      </c>
      <c r="K425" s="56">
        <f t="shared" si="36"/>
        <v>10034336.83</v>
      </c>
      <c r="L425" s="57">
        <f t="shared" si="37"/>
        <v>4255.4439482612388</v>
      </c>
      <c r="M425" s="58">
        <v>8491770.9499999993</v>
      </c>
      <c r="N425" s="55">
        <v>1694817.76</v>
      </c>
      <c r="O425" s="59">
        <f t="shared" si="38"/>
        <v>10186588.709999999</v>
      </c>
      <c r="P425" s="57">
        <f t="shared" si="39"/>
        <v>4440.535619006102</v>
      </c>
      <c r="Q425" s="63">
        <v>8612503</v>
      </c>
      <c r="R425" s="64">
        <v>1721846</v>
      </c>
      <c r="S425" s="59">
        <f t="shared" si="40"/>
        <v>10334349</v>
      </c>
      <c r="T425" s="84">
        <f t="shared" si="41"/>
        <v>4603.2734966592425</v>
      </c>
    </row>
    <row r="426" spans="1:20" ht="15.6" x14ac:dyDescent="0.3">
      <c r="A426" s="19" t="s">
        <v>938</v>
      </c>
      <c r="B426" s="5" t="s">
        <v>421</v>
      </c>
      <c r="C426" s="5" t="s">
        <v>5</v>
      </c>
      <c r="D426" s="10" t="s">
        <v>421</v>
      </c>
      <c r="E426" s="6">
        <v>4.8000000000000001E-2</v>
      </c>
      <c r="F426" s="79">
        <v>6888</v>
      </c>
      <c r="G426" s="26">
        <v>6721</v>
      </c>
      <c r="H426" s="77">
        <v>6776</v>
      </c>
      <c r="I426" s="75">
        <v>7920858.7400000002</v>
      </c>
      <c r="J426" s="55">
        <v>3292352.42</v>
      </c>
      <c r="K426" s="56">
        <f t="shared" si="36"/>
        <v>11213211.16</v>
      </c>
      <c r="L426" s="57">
        <f t="shared" si="37"/>
        <v>1627.9342566782811</v>
      </c>
      <c r="M426" s="58">
        <v>8406907.1999999993</v>
      </c>
      <c r="N426" s="55">
        <v>3358712.86</v>
      </c>
      <c r="O426" s="59">
        <f t="shared" si="38"/>
        <v>11765620.059999999</v>
      </c>
      <c r="P426" s="57">
        <f t="shared" si="39"/>
        <v>1750.5758160987946</v>
      </c>
      <c r="Q426" s="63">
        <v>9039542</v>
      </c>
      <c r="R426" s="64">
        <v>3395257</v>
      </c>
      <c r="S426" s="59">
        <f t="shared" si="40"/>
        <v>12434799</v>
      </c>
      <c r="T426" s="84">
        <f t="shared" si="41"/>
        <v>1835.1238193624558</v>
      </c>
    </row>
    <row r="427" spans="1:20" ht="15.6" x14ac:dyDescent="0.3">
      <c r="A427" s="19" t="s">
        <v>939</v>
      </c>
      <c r="B427" s="5" t="s">
        <v>422</v>
      </c>
      <c r="C427" s="5" t="s">
        <v>5</v>
      </c>
      <c r="D427" s="10" t="s">
        <v>422</v>
      </c>
      <c r="E427" s="6">
        <v>0.20899999999999999</v>
      </c>
      <c r="F427" s="79">
        <v>1375</v>
      </c>
      <c r="G427" s="26">
        <v>1305</v>
      </c>
      <c r="H427" s="77">
        <v>1347</v>
      </c>
      <c r="I427" s="75">
        <v>9187771.5500000007</v>
      </c>
      <c r="J427" s="55">
        <v>1460846.64</v>
      </c>
      <c r="K427" s="56">
        <f t="shared" si="36"/>
        <v>10648618.190000001</v>
      </c>
      <c r="L427" s="57">
        <f t="shared" si="37"/>
        <v>7744.4495927272737</v>
      </c>
      <c r="M427" s="58">
        <v>9502142.6400000006</v>
      </c>
      <c r="N427" s="55">
        <v>1535014.45</v>
      </c>
      <c r="O427" s="59">
        <f t="shared" si="38"/>
        <v>11037157.09</v>
      </c>
      <c r="P427" s="57">
        <f t="shared" si="39"/>
        <v>8457.5916398467434</v>
      </c>
      <c r="Q427" s="63">
        <v>9919290</v>
      </c>
      <c r="R427" s="64">
        <v>1615276</v>
      </c>
      <c r="S427" s="59">
        <f t="shared" si="40"/>
        <v>11534566</v>
      </c>
      <c r="T427" s="84">
        <f t="shared" si="41"/>
        <v>8563.1521900519674</v>
      </c>
    </row>
    <row r="428" spans="1:20" ht="15.6" x14ac:dyDescent="0.3">
      <c r="A428" s="19" t="s">
        <v>940</v>
      </c>
      <c r="B428" s="5" t="s">
        <v>423</v>
      </c>
      <c r="C428" s="5" t="s">
        <v>5</v>
      </c>
      <c r="D428" s="10" t="s">
        <v>423</v>
      </c>
      <c r="E428" s="6">
        <v>0.31900000000000001</v>
      </c>
      <c r="F428" s="79">
        <v>1344</v>
      </c>
      <c r="G428" s="26">
        <v>1360</v>
      </c>
      <c r="H428" s="77">
        <v>1372</v>
      </c>
      <c r="I428" s="75">
        <v>8438582.2300000004</v>
      </c>
      <c r="J428" s="55">
        <v>1083131.75</v>
      </c>
      <c r="K428" s="56">
        <f t="shared" si="36"/>
        <v>9521713.9800000004</v>
      </c>
      <c r="L428" s="57">
        <f t="shared" si="37"/>
        <v>7084.6086160714285</v>
      </c>
      <c r="M428" s="58">
        <v>8730447</v>
      </c>
      <c r="N428" s="55">
        <v>1174093.53</v>
      </c>
      <c r="O428" s="59">
        <f t="shared" si="38"/>
        <v>9904540.5299999993</v>
      </c>
      <c r="P428" s="57">
        <f t="shared" si="39"/>
        <v>7282.7503897058823</v>
      </c>
      <c r="Q428" s="63">
        <v>10106998</v>
      </c>
      <c r="R428" s="64">
        <v>1313300</v>
      </c>
      <c r="S428" s="59">
        <f t="shared" si="40"/>
        <v>11420298</v>
      </c>
      <c r="T428" s="84">
        <f t="shared" si="41"/>
        <v>8323.8323615160352</v>
      </c>
    </row>
    <row r="429" spans="1:20" ht="15.6" x14ac:dyDescent="0.3">
      <c r="A429" s="19" t="s">
        <v>941</v>
      </c>
      <c r="B429" s="5" t="s">
        <v>424</v>
      </c>
      <c r="C429" s="5" t="s">
        <v>5</v>
      </c>
      <c r="D429" s="10" t="s">
        <v>424</v>
      </c>
      <c r="E429" s="6">
        <v>0.33600000000000002</v>
      </c>
      <c r="F429" s="79">
        <v>1241</v>
      </c>
      <c r="G429" s="26">
        <v>1168</v>
      </c>
      <c r="H429" s="77">
        <v>1240</v>
      </c>
      <c r="I429" s="75">
        <v>9790888.9299999997</v>
      </c>
      <c r="J429" s="55">
        <v>1264324.92</v>
      </c>
      <c r="K429" s="56">
        <f t="shared" si="36"/>
        <v>11055213.85</v>
      </c>
      <c r="L429" s="57">
        <f t="shared" si="37"/>
        <v>8908.3109186140209</v>
      </c>
      <c r="M429" s="58">
        <v>10106605.880000001</v>
      </c>
      <c r="N429" s="55">
        <v>1347877.33</v>
      </c>
      <c r="O429" s="59">
        <f t="shared" si="38"/>
        <v>11454483.210000001</v>
      </c>
      <c r="P429" s="57">
        <f t="shared" si="39"/>
        <v>9806.9205565068496</v>
      </c>
      <c r="Q429" s="63">
        <v>11175158</v>
      </c>
      <c r="R429" s="64">
        <v>1434497</v>
      </c>
      <c r="S429" s="59">
        <f t="shared" si="40"/>
        <v>12609655</v>
      </c>
      <c r="T429" s="84">
        <f t="shared" si="41"/>
        <v>10169.076612903225</v>
      </c>
    </row>
    <row r="430" spans="1:20" ht="15.6" x14ac:dyDescent="0.3">
      <c r="A430" s="19" t="s">
        <v>942</v>
      </c>
      <c r="B430" s="5" t="s">
        <v>425</v>
      </c>
      <c r="C430" s="5" t="s">
        <v>5</v>
      </c>
      <c r="D430" s="10" t="s">
        <v>425</v>
      </c>
      <c r="E430" s="6">
        <v>0.14499999999999999</v>
      </c>
      <c r="F430" s="79">
        <v>5024</v>
      </c>
      <c r="G430" s="26">
        <v>4719</v>
      </c>
      <c r="H430" s="77">
        <v>4717</v>
      </c>
      <c r="I430" s="75">
        <v>14369449.699999999</v>
      </c>
      <c r="J430" s="55">
        <v>2980920.79</v>
      </c>
      <c r="K430" s="56">
        <f t="shared" si="36"/>
        <v>17350370.489999998</v>
      </c>
      <c r="L430" s="57">
        <f t="shared" si="37"/>
        <v>3453.4973109076432</v>
      </c>
      <c r="M430" s="58">
        <v>14828393.119999999</v>
      </c>
      <c r="N430" s="55">
        <v>3077621.83</v>
      </c>
      <c r="O430" s="59">
        <f t="shared" si="38"/>
        <v>17906014.949999999</v>
      </c>
      <c r="P430" s="57">
        <f t="shared" si="39"/>
        <v>3794.4511443102351</v>
      </c>
      <c r="Q430" s="63">
        <v>15879808</v>
      </c>
      <c r="R430" s="64">
        <v>3374269</v>
      </c>
      <c r="S430" s="59">
        <f t="shared" si="40"/>
        <v>19254077</v>
      </c>
      <c r="T430" s="84">
        <f t="shared" si="41"/>
        <v>4081.8479966080135</v>
      </c>
    </row>
    <row r="431" spans="1:20" ht="15.6" x14ac:dyDescent="0.3">
      <c r="A431" s="19" t="s">
        <v>943</v>
      </c>
      <c r="B431" s="5" t="s">
        <v>426</v>
      </c>
      <c r="C431" s="5" t="s">
        <v>5</v>
      </c>
      <c r="D431" s="10" t="s">
        <v>426</v>
      </c>
      <c r="E431" s="6">
        <v>0.14000000000000001</v>
      </c>
      <c r="F431" s="79">
        <v>632</v>
      </c>
      <c r="G431" s="26">
        <v>593</v>
      </c>
      <c r="H431" s="77">
        <v>613</v>
      </c>
      <c r="I431" s="75">
        <v>2716128.96</v>
      </c>
      <c r="J431" s="55">
        <v>416792.2</v>
      </c>
      <c r="K431" s="56">
        <f t="shared" si="36"/>
        <v>3132921.16</v>
      </c>
      <c r="L431" s="57">
        <f t="shared" si="37"/>
        <v>4957.1537341772155</v>
      </c>
      <c r="M431" s="58">
        <v>2807587.5</v>
      </c>
      <c r="N431" s="55">
        <v>422558.77</v>
      </c>
      <c r="O431" s="59">
        <f t="shared" si="38"/>
        <v>3230146.27</v>
      </c>
      <c r="P431" s="57">
        <f t="shared" si="39"/>
        <v>5447.126930860034</v>
      </c>
      <c r="Q431" s="63">
        <v>2925063</v>
      </c>
      <c r="R431" s="64">
        <v>427886</v>
      </c>
      <c r="S431" s="59">
        <f t="shared" si="40"/>
        <v>3352949</v>
      </c>
      <c r="T431" s="84">
        <f t="shared" si="41"/>
        <v>5469.7373572593797</v>
      </c>
    </row>
    <row r="432" spans="1:20" ht="15.6" x14ac:dyDescent="0.3">
      <c r="A432" s="19" t="s">
        <v>944</v>
      </c>
      <c r="B432" s="5" t="s">
        <v>427</v>
      </c>
      <c r="C432" s="5" t="s">
        <v>5</v>
      </c>
      <c r="D432" s="10" t="s">
        <v>427</v>
      </c>
      <c r="E432" s="6">
        <v>0.22699999999999998</v>
      </c>
      <c r="F432" s="79">
        <v>818</v>
      </c>
      <c r="G432" s="26">
        <v>789</v>
      </c>
      <c r="H432" s="77">
        <v>802</v>
      </c>
      <c r="I432" s="75">
        <v>6644301.8499999996</v>
      </c>
      <c r="J432" s="55">
        <v>1064498.3600000001</v>
      </c>
      <c r="K432" s="56">
        <f t="shared" si="36"/>
        <v>7708800.21</v>
      </c>
      <c r="L432" s="57">
        <f t="shared" si="37"/>
        <v>9423.9611369193153</v>
      </c>
      <c r="M432" s="58">
        <v>6760756.8200000003</v>
      </c>
      <c r="N432" s="55">
        <v>1093733.26</v>
      </c>
      <c r="O432" s="59">
        <f t="shared" si="38"/>
        <v>7854490.0800000001</v>
      </c>
      <c r="P432" s="57">
        <f t="shared" si="39"/>
        <v>9954.9937642585555</v>
      </c>
      <c r="Q432" s="63">
        <v>6970939</v>
      </c>
      <c r="R432" s="64">
        <v>1131311</v>
      </c>
      <c r="S432" s="59">
        <f t="shared" si="40"/>
        <v>8102250</v>
      </c>
      <c r="T432" s="84">
        <f t="shared" si="41"/>
        <v>10102.556109725685</v>
      </c>
    </row>
    <row r="433" spans="1:20" ht="15.6" x14ac:dyDescent="0.3">
      <c r="A433" s="19" t="s">
        <v>945</v>
      </c>
      <c r="B433" s="5" t="s">
        <v>428</v>
      </c>
      <c r="C433" s="5" t="s">
        <v>5</v>
      </c>
      <c r="D433" s="10" t="s">
        <v>428</v>
      </c>
      <c r="E433" s="6">
        <v>0.13900000000000001</v>
      </c>
      <c r="F433" s="79">
        <v>2884</v>
      </c>
      <c r="G433" s="26">
        <v>2830</v>
      </c>
      <c r="H433" s="77">
        <v>2992</v>
      </c>
      <c r="I433" s="75">
        <v>3921286.08</v>
      </c>
      <c r="J433" s="55">
        <v>1457466.31</v>
      </c>
      <c r="K433" s="56">
        <f t="shared" si="36"/>
        <v>5378752.3900000006</v>
      </c>
      <c r="L433" s="57">
        <f t="shared" si="37"/>
        <v>1865.0320353675452</v>
      </c>
      <c r="M433" s="58">
        <v>4191320.36</v>
      </c>
      <c r="N433" s="55">
        <v>1521608.66</v>
      </c>
      <c r="O433" s="59">
        <f t="shared" si="38"/>
        <v>5712929.0199999996</v>
      </c>
      <c r="P433" s="57">
        <f t="shared" si="39"/>
        <v>2018.7028339222613</v>
      </c>
      <c r="Q433" s="63">
        <v>4627846</v>
      </c>
      <c r="R433" s="64">
        <v>1582213</v>
      </c>
      <c r="S433" s="59">
        <f t="shared" si="40"/>
        <v>6210059</v>
      </c>
      <c r="T433" s="84">
        <f t="shared" si="41"/>
        <v>2075.5544786096257</v>
      </c>
    </row>
    <row r="434" spans="1:20" ht="15.6" x14ac:dyDescent="0.3">
      <c r="A434" s="19" t="s">
        <v>946</v>
      </c>
      <c r="B434" s="5" t="s">
        <v>429</v>
      </c>
      <c r="C434" s="5" t="s">
        <v>5</v>
      </c>
      <c r="D434" s="10" t="s">
        <v>429</v>
      </c>
      <c r="E434" s="6">
        <v>0.111</v>
      </c>
      <c r="F434" s="79">
        <v>1777</v>
      </c>
      <c r="G434" s="26">
        <v>1707</v>
      </c>
      <c r="H434" s="77">
        <v>1730</v>
      </c>
      <c r="I434" s="75">
        <v>8132352.9299999997</v>
      </c>
      <c r="J434" s="55">
        <v>1452300.99</v>
      </c>
      <c r="K434" s="56">
        <f t="shared" si="36"/>
        <v>9584653.9199999999</v>
      </c>
      <c r="L434" s="57">
        <f t="shared" si="37"/>
        <v>5393.7275858187959</v>
      </c>
      <c r="M434" s="58">
        <v>8186207.7000000002</v>
      </c>
      <c r="N434" s="55">
        <v>1509224.94</v>
      </c>
      <c r="O434" s="59">
        <f t="shared" si="38"/>
        <v>9695432.6400000006</v>
      </c>
      <c r="P434" s="57">
        <f t="shared" si="39"/>
        <v>5679.8082249560639</v>
      </c>
      <c r="Q434" s="63">
        <v>8398612</v>
      </c>
      <c r="R434" s="64">
        <v>1572015</v>
      </c>
      <c r="S434" s="59">
        <f t="shared" si="40"/>
        <v>9970627</v>
      </c>
      <c r="T434" s="84">
        <f t="shared" si="41"/>
        <v>5763.3682080924855</v>
      </c>
    </row>
    <row r="435" spans="1:20" ht="15.6" x14ac:dyDescent="0.3">
      <c r="A435" s="19" t="s">
        <v>947</v>
      </c>
      <c r="B435" s="5" t="s">
        <v>430</v>
      </c>
      <c r="C435" s="5" t="s">
        <v>5</v>
      </c>
      <c r="D435" s="10" t="s">
        <v>430</v>
      </c>
      <c r="E435" s="6">
        <v>0.14899999999999999</v>
      </c>
      <c r="F435" s="79">
        <v>2117</v>
      </c>
      <c r="G435" s="26">
        <v>2114</v>
      </c>
      <c r="H435" s="77">
        <v>2092</v>
      </c>
      <c r="I435" s="75">
        <v>7129684.1600000001</v>
      </c>
      <c r="J435" s="55">
        <v>1407173.06</v>
      </c>
      <c r="K435" s="56">
        <f t="shared" si="36"/>
        <v>8536857.2200000007</v>
      </c>
      <c r="L435" s="57">
        <f t="shared" si="37"/>
        <v>4032.525847897969</v>
      </c>
      <c r="M435" s="58">
        <v>7264740.2300000004</v>
      </c>
      <c r="N435" s="55">
        <v>1475035.67</v>
      </c>
      <c r="O435" s="59">
        <f t="shared" si="38"/>
        <v>8739775.9000000004</v>
      </c>
      <c r="P435" s="57">
        <f t="shared" si="39"/>
        <v>4134.2364711447499</v>
      </c>
      <c r="Q435" s="63">
        <v>7747459</v>
      </c>
      <c r="R435" s="64">
        <v>1587538</v>
      </c>
      <c r="S435" s="59">
        <f t="shared" si="40"/>
        <v>9334997</v>
      </c>
      <c r="T435" s="84">
        <f t="shared" si="41"/>
        <v>4462.235659655832</v>
      </c>
    </row>
    <row r="436" spans="1:20" ht="15.6" x14ac:dyDescent="0.3">
      <c r="A436" s="19" t="s">
        <v>884</v>
      </c>
      <c r="B436" s="5" t="s">
        <v>367</v>
      </c>
      <c r="C436" s="5" t="s">
        <v>5</v>
      </c>
      <c r="D436" s="10" t="s">
        <v>367</v>
      </c>
      <c r="E436" s="6">
        <v>0.21299999999999999</v>
      </c>
      <c r="F436" s="79">
        <v>1533</v>
      </c>
      <c r="G436" s="26">
        <v>1520</v>
      </c>
      <c r="H436" s="77">
        <v>1515</v>
      </c>
      <c r="I436" s="75">
        <v>7935992.1200000001</v>
      </c>
      <c r="J436" s="55">
        <v>818097.51</v>
      </c>
      <c r="K436" s="56">
        <f t="shared" si="36"/>
        <v>8754089.6300000008</v>
      </c>
      <c r="L436" s="57">
        <f t="shared" si="37"/>
        <v>5710.4302870189176</v>
      </c>
      <c r="M436" s="58">
        <v>7984218.3499999996</v>
      </c>
      <c r="N436" s="55">
        <v>831324.71</v>
      </c>
      <c r="O436" s="59">
        <f t="shared" si="38"/>
        <v>8815543.0599999987</v>
      </c>
      <c r="P436" s="57">
        <f t="shared" si="39"/>
        <v>5799.6993815789465</v>
      </c>
      <c r="Q436" s="63">
        <v>8055976</v>
      </c>
      <c r="R436" s="64">
        <v>948018</v>
      </c>
      <c r="S436" s="59">
        <f t="shared" si="40"/>
        <v>9003994</v>
      </c>
      <c r="T436" s="84">
        <f t="shared" si="41"/>
        <v>5943.230363036304</v>
      </c>
    </row>
    <row r="437" spans="1:20" ht="15.6" x14ac:dyDescent="0.3">
      <c r="A437" s="19" t="s">
        <v>948</v>
      </c>
      <c r="B437" s="5" t="s">
        <v>431</v>
      </c>
      <c r="C437" s="5" t="s">
        <v>5</v>
      </c>
      <c r="D437" s="10" t="s">
        <v>431</v>
      </c>
      <c r="E437" s="6">
        <v>0.252</v>
      </c>
      <c r="F437" s="79">
        <v>1952</v>
      </c>
      <c r="G437" s="26">
        <v>1894</v>
      </c>
      <c r="H437" s="77">
        <v>1901</v>
      </c>
      <c r="I437" s="75">
        <v>13955242.550000001</v>
      </c>
      <c r="J437" s="55">
        <v>1667854.3</v>
      </c>
      <c r="K437" s="56">
        <f t="shared" si="36"/>
        <v>15623096.850000001</v>
      </c>
      <c r="L437" s="57">
        <f t="shared" si="37"/>
        <v>8003.6356813524599</v>
      </c>
      <c r="M437" s="58">
        <v>13996149.09</v>
      </c>
      <c r="N437" s="55">
        <v>1716809.96</v>
      </c>
      <c r="O437" s="59">
        <f t="shared" si="38"/>
        <v>15712959.050000001</v>
      </c>
      <c r="P437" s="57">
        <f t="shared" si="39"/>
        <v>8296.1769007391758</v>
      </c>
      <c r="Q437" s="63">
        <v>14667794</v>
      </c>
      <c r="R437" s="64">
        <v>1781721</v>
      </c>
      <c r="S437" s="59">
        <f t="shared" si="40"/>
        <v>16449515</v>
      </c>
      <c r="T437" s="84">
        <f t="shared" si="41"/>
        <v>8653.0852183061543</v>
      </c>
    </row>
    <row r="438" spans="1:20" ht="15.6" x14ac:dyDescent="0.3">
      <c r="A438" s="19" t="s">
        <v>949</v>
      </c>
      <c r="B438" s="5" t="s">
        <v>432</v>
      </c>
      <c r="C438" s="5" t="s">
        <v>5</v>
      </c>
      <c r="D438" s="10" t="s">
        <v>432</v>
      </c>
      <c r="E438" s="6">
        <v>0.185</v>
      </c>
      <c r="F438" s="79">
        <v>1569</v>
      </c>
      <c r="G438" s="26">
        <v>1491</v>
      </c>
      <c r="H438" s="77">
        <v>1506</v>
      </c>
      <c r="I438" s="75">
        <v>6763042.7599999998</v>
      </c>
      <c r="J438" s="55">
        <v>1132804.49</v>
      </c>
      <c r="K438" s="56">
        <f t="shared" si="36"/>
        <v>7895847.25</v>
      </c>
      <c r="L438" s="57">
        <f t="shared" si="37"/>
        <v>5032.4074251115362</v>
      </c>
      <c r="M438" s="58">
        <v>6956236.1100000003</v>
      </c>
      <c r="N438" s="55">
        <v>1173130.3899999999</v>
      </c>
      <c r="O438" s="59">
        <f t="shared" si="38"/>
        <v>8129366.5</v>
      </c>
      <c r="P438" s="57">
        <f t="shared" si="39"/>
        <v>5452.2914151576124</v>
      </c>
      <c r="Q438" s="63">
        <v>7543495</v>
      </c>
      <c r="R438" s="64">
        <v>1204447</v>
      </c>
      <c r="S438" s="59">
        <f t="shared" si="40"/>
        <v>8747942</v>
      </c>
      <c r="T438" s="84">
        <f t="shared" si="41"/>
        <v>5808.7264276228416</v>
      </c>
    </row>
    <row r="439" spans="1:20" ht="15.6" x14ac:dyDescent="0.3">
      <c r="A439" s="19" t="s">
        <v>950</v>
      </c>
      <c r="B439" s="5" t="s">
        <v>433</v>
      </c>
      <c r="C439" s="5" t="s">
        <v>5</v>
      </c>
      <c r="D439" s="10" t="s">
        <v>433</v>
      </c>
      <c r="E439" s="6">
        <v>2.1000000000000001E-2</v>
      </c>
      <c r="F439" s="79">
        <v>7058</v>
      </c>
      <c r="G439" s="26">
        <v>6957</v>
      </c>
      <c r="H439" s="77">
        <v>6928</v>
      </c>
      <c r="I439" s="75">
        <v>3627907.87</v>
      </c>
      <c r="J439" s="55">
        <v>2291095.34</v>
      </c>
      <c r="K439" s="56">
        <f t="shared" si="36"/>
        <v>5919003.21</v>
      </c>
      <c r="L439" s="57">
        <f t="shared" si="37"/>
        <v>838.62329413431564</v>
      </c>
      <c r="M439" s="58">
        <v>3759848.03</v>
      </c>
      <c r="N439" s="55">
        <v>2328927.9300000002</v>
      </c>
      <c r="O439" s="59">
        <f t="shared" si="38"/>
        <v>6088775.96</v>
      </c>
      <c r="P439" s="57">
        <f t="shared" si="39"/>
        <v>875.20137415552676</v>
      </c>
      <c r="Q439" s="63">
        <v>4037308</v>
      </c>
      <c r="R439" s="64">
        <v>2373860</v>
      </c>
      <c r="S439" s="59">
        <f t="shared" si="40"/>
        <v>6411168</v>
      </c>
      <c r="T439" s="84">
        <f t="shared" si="41"/>
        <v>925.39953810623558</v>
      </c>
    </row>
    <row r="440" spans="1:20" ht="15.6" x14ac:dyDescent="0.3">
      <c r="A440" s="19" t="s">
        <v>952</v>
      </c>
      <c r="B440" s="5" t="s">
        <v>434</v>
      </c>
      <c r="C440" s="5" t="s">
        <v>5</v>
      </c>
      <c r="D440" s="10" t="s">
        <v>434</v>
      </c>
      <c r="E440" s="6">
        <v>9.9000000000000005E-2</v>
      </c>
      <c r="F440" s="79">
        <v>903</v>
      </c>
      <c r="G440" s="26">
        <v>889</v>
      </c>
      <c r="H440" s="77">
        <v>894</v>
      </c>
      <c r="I440" s="75">
        <v>4599532.22</v>
      </c>
      <c r="J440" s="55">
        <v>587684.46</v>
      </c>
      <c r="K440" s="56">
        <f t="shared" si="36"/>
        <v>5187216.68</v>
      </c>
      <c r="L440" s="57">
        <f t="shared" si="37"/>
        <v>5744.4260022148392</v>
      </c>
      <c r="M440" s="58">
        <v>4623761.32</v>
      </c>
      <c r="N440" s="55">
        <v>606273.43000000005</v>
      </c>
      <c r="O440" s="59">
        <f t="shared" si="38"/>
        <v>5230034.75</v>
      </c>
      <c r="P440" s="57">
        <f t="shared" si="39"/>
        <v>5883.0537120359959</v>
      </c>
      <c r="Q440" s="63">
        <v>4707681</v>
      </c>
      <c r="R440" s="64">
        <v>626025</v>
      </c>
      <c r="S440" s="59">
        <f t="shared" si="40"/>
        <v>5333706</v>
      </c>
      <c r="T440" s="84">
        <f t="shared" si="41"/>
        <v>5966.1140939597317</v>
      </c>
    </row>
    <row r="441" spans="1:20" ht="15.6" x14ac:dyDescent="0.3">
      <c r="A441" s="19" t="s">
        <v>951</v>
      </c>
      <c r="B441" s="5" t="s">
        <v>435</v>
      </c>
      <c r="C441" s="5" t="s">
        <v>5</v>
      </c>
      <c r="D441" s="10" t="s">
        <v>435</v>
      </c>
      <c r="E441" s="6">
        <v>0.105</v>
      </c>
      <c r="F441" s="79">
        <v>3202</v>
      </c>
      <c r="G441" s="26">
        <v>3287</v>
      </c>
      <c r="H441" s="77">
        <v>3284</v>
      </c>
      <c r="I441" s="75">
        <v>11933010.09</v>
      </c>
      <c r="J441" s="55">
        <v>2050972.2</v>
      </c>
      <c r="K441" s="56">
        <f t="shared" si="36"/>
        <v>13983982.289999999</v>
      </c>
      <c r="L441" s="57">
        <f t="shared" si="37"/>
        <v>4367.2649250468457</v>
      </c>
      <c r="M441" s="58">
        <v>12333678.57</v>
      </c>
      <c r="N441" s="55">
        <v>2126780.44</v>
      </c>
      <c r="O441" s="59">
        <f t="shared" si="38"/>
        <v>14460459.01</v>
      </c>
      <c r="P441" s="57">
        <f t="shared" si="39"/>
        <v>4399.287803468208</v>
      </c>
      <c r="Q441" s="63">
        <v>12481287</v>
      </c>
      <c r="R441" s="64">
        <v>2236095</v>
      </c>
      <c r="S441" s="59">
        <f t="shared" si="40"/>
        <v>14717382</v>
      </c>
      <c r="T441" s="84">
        <f t="shared" si="41"/>
        <v>4481.5414129110841</v>
      </c>
    </row>
    <row r="442" spans="1:20" ht="15.6" x14ac:dyDescent="0.3">
      <c r="A442" s="19" t="s">
        <v>953</v>
      </c>
      <c r="B442" s="5" t="s">
        <v>436</v>
      </c>
      <c r="C442" s="5" t="s">
        <v>5</v>
      </c>
      <c r="D442" s="10" t="s">
        <v>436</v>
      </c>
      <c r="E442" s="6">
        <v>0.17899999999999999</v>
      </c>
      <c r="F442" s="79">
        <v>1439</v>
      </c>
      <c r="G442" s="26">
        <v>1391</v>
      </c>
      <c r="H442" s="77">
        <v>1381</v>
      </c>
      <c r="I442" s="75">
        <v>9227424.7200000007</v>
      </c>
      <c r="J442" s="55">
        <v>1123906.23</v>
      </c>
      <c r="K442" s="56">
        <f t="shared" si="36"/>
        <v>10351330.950000001</v>
      </c>
      <c r="L442" s="57">
        <f t="shared" si="37"/>
        <v>7193.4197011813767</v>
      </c>
      <c r="M442" s="58">
        <v>9352005.4900000002</v>
      </c>
      <c r="N442" s="55">
        <v>1153822.1200000001</v>
      </c>
      <c r="O442" s="59">
        <f t="shared" si="38"/>
        <v>10505827.609999999</v>
      </c>
      <c r="P442" s="57">
        <f t="shared" si="39"/>
        <v>7552.715751258087</v>
      </c>
      <c r="Q442" s="63">
        <v>9554173</v>
      </c>
      <c r="R442" s="64">
        <v>1202695</v>
      </c>
      <c r="S442" s="59">
        <f t="shared" si="40"/>
        <v>10756868</v>
      </c>
      <c r="T442" s="84">
        <f t="shared" si="41"/>
        <v>7789.1875452570603</v>
      </c>
    </row>
    <row r="443" spans="1:20" ht="15.6" x14ac:dyDescent="0.3">
      <c r="A443" s="19" t="s">
        <v>954</v>
      </c>
      <c r="B443" s="5" t="s">
        <v>437</v>
      </c>
      <c r="C443" s="5" t="s">
        <v>5</v>
      </c>
      <c r="D443" s="10" t="s">
        <v>437</v>
      </c>
      <c r="E443" s="6">
        <v>0.10400000000000001</v>
      </c>
      <c r="F443" s="79">
        <v>1423</v>
      </c>
      <c r="G443" s="26">
        <v>1297</v>
      </c>
      <c r="H443" s="77">
        <v>1330</v>
      </c>
      <c r="I443" s="75">
        <v>4182843.67</v>
      </c>
      <c r="J443" s="55">
        <v>918446.79</v>
      </c>
      <c r="K443" s="56">
        <f t="shared" si="36"/>
        <v>5101290.46</v>
      </c>
      <c r="L443" s="57">
        <f t="shared" si="37"/>
        <v>3584.8843710470837</v>
      </c>
      <c r="M443" s="58">
        <v>4274683.72</v>
      </c>
      <c r="N443" s="55">
        <v>965488.94</v>
      </c>
      <c r="O443" s="59">
        <f t="shared" si="38"/>
        <v>5240172.66</v>
      </c>
      <c r="P443" s="57">
        <f t="shared" si="39"/>
        <v>4040.2256437933693</v>
      </c>
      <c r="Q443" s="63">
        <v>4398674</v>
      </c>
      <c r="R443" s="64">
        <v>940733</v>
      </c>
      <c r="S443" s="59">
        <f t="shared" si="40"/>
        <v>5339407</v>
      </c>
      <c r="T443" s="84">
        <f t="shared" si="41"/>
        <v>4014.5917293233083</v>
      </c>
    </row>
    <row r="444" spans="1:20" ht="15.6" x14ac:dyDescent="0.3">
      <c r="A444" s="19" t="s">
        <v>955</v>
      </c>
      <c r="B444" s="5" t="s">
        <v>438</v>
      </c>
      <c r="C444" s="5" t="s">
        <v>5</v>
      </c>
      <c r="D444" s="10" t="s">
        <v>438</v>
      </c>
      <c r="E444" s="6">
        <v>0.115</v>
      </c>
      <c r="F444" s="79">
        <v>2235</v>
      </c>
      <c r="G444" s="26">
        <v>2140</v>
      </c>
      <c r="H444" s="77">
        <v>2076</v>
      </c>
      <c r="I444" s="75">
        <v>11191295.41</v>
      </c>
      <c r="J444" s="55">
        <v>1765831.45</v>
      </c>
      <c r="K444" s="56">
        <f t="shared" si="36"/>
        <v>12957126.859999999</v>
      </c>
      <c r="L444" s="57">
        <f t="shared" si="37"/>
        <v>5797.3721968680084</v>
      </c>
      <c r="M444" s="58">
        <v>11258258.369999999</v>
      </c>
      <c r="N444" s="55">
        <v>1803913.87</v>
      </c>
      <c r="O444" s="59">
        <f t="shared" si="38"/>
        <v>13062172.239999998</v>
      </c>
      <c r="P444" s="57">
        <f t="shared" si="39"/>
        <v>6103.818803738317</v>
      </c>
      <c r="Q444" s="63">
        <v>11430981</v>
      </c>
      <c r="R444" s="64">
        <v>1850520</v>
      </c>
      <c r="S444" s="59">
        <f t="shared" si="40"/>
        <v>13281501</v>
      </c>
      <c r="T444" s="84">
        <f t="shared" si="41"/>
        <v>6397.6401734104047</v>
      </c>
    </row>
    <row r="445" spans="1:20" ht="15.6" x14ac:dyDescent="0.3">
      <c r="A445" s="19" t="s">
        <v>956</v>
      </c>
      <c r="B445" s="5" t="s">
        <v>439</v>
      </c>
      <c r="C445" s="5" t="s">
        <v>5</v>
      </c>
      <c r="D445" s="10" t="s">
        <v>439</v>
      </c>
      <c r="E445" s="6">
        <v>0.20499999999999999</v>
      </c>
      <c r="F445" s="79">
        <v>321</v>
      </c>
      <c r="G445" s="26">
        <v>281</v>
      </c>
      <c r="H445" s="77">
        <v>275</v>
      </c>
      <c r="I445" s="75">
        <v>2362244.6800000002</v>
      </c>
      <c r="J445" s="55">
        <v>289453.67</v>
      </c>
      <c r="K445" s="56">
        <f t="shared" si="36"/>
        <v>2651698.35</v>
      </c>
      <c r="L445" s="57">
        <f t="shared" si="37"/>
        <v>8260.7425233644863</v>
      </c>
      <c r="M445" s="58">
        <v>2396932.42</v>
      </c>
      <c r="N445" s="55">
        <v>294883.3</v>
      </c>
      <c r="O445" s="59">
        <f t="shared" si="38"/>
        <v>2691815.7199999997</v>
      </c>
      <c r="P445" s="57">
        <f t="shared" si="39"/>
        <v>9579.4153736654789</v>
      </c>
      <c r="Q445" s="63">
        <v>2426868</v>
      </c>
      <c r="R445" s="64">
        <v>296657</v>
      </c>
      <c r="S445" s="59">
        <f t="shared" si="40"/>
        <v>2723525</v>
      </c>
      <c r="T445" s="84">
        <f t="shared" si="41"/>
        <v>9903.7272727272721</v>
      </c>
    </row>
    <row r="446" spans="1:20" ht="15.6" x14ac:dyDescent="0.3">
      <c r="A446" s="19" t="s">
        <v>958</v>
      </c>
      <c r="B446" s="5" t="s">
        <v>441</v>
      </c>
      <c r="C446" s="5" t="s">
        <v>5</v>
      </c>
      <c r="D446" s="10" t="s">
        <v>441</v>
      </c>
      <c r="E446" s="6">
        <v>0.129</v>
      </c>
      <c r="F446" s="79">
        <v>891</v>
      </c>
      <c r="G446" s="26">
        <v>940</v>
      </c>
      <c r="H446" s="77">
        <v>959</v>
      </c>
      <c r="I446" s="75">
        <v>7623547.5700000003</v>
      </c>
      <c r="J446" s="55">
        <v>761153.44</v>
      </c>
      <c r="K446" s="56">
        <f t="shared" si="36"/>
        <v>8384701.0099999998</v>
      </c>
      <c r="L446" s="57">
        <f t="shared" si="37"/>
        <v>9410.438843995511</v>
      </c>
      <c r="M446" s="58">
        <v>7683268.1500000004</v>
      </c>
      <c r="N446" s="55">
        <v>785743.93</v>
      </c>
      <c r="O446" s="59">
        <f t="shared" si="38"/>
        <v>8469012.0800000001</v>
      </c>
      <c r="P446" s="57">
        <f t="shared" si="39"/>
        <v>9009.5873191489354</v>
      </c>
      <c r="Q446" s="63">
        <v>7819432</v>
      </c>
      <c r="R446" s="64">
        <v>809115</v>
      </c>
      <c r="S446" s="59">
        <f t="shared" si="40"/>
        <v>8628547</v>
      </c>
      <c r="T446" s="84">
        <f t="shared" si="41"/>
        <v>8997.4421272158506</v>
      </c>
    </row>
    <row r="447" spans="1:20" ht="15.6" x14ac:dyDescent="0.3">
      <c r="A447" s="19" t="s">
        <v>959</v>
      </c>
      <c r="B447" s="5" t="s">
        <v>442</v>
      </c>
      <c r="C447" s="5" t="s">
        <v>5</v>
      </c>
      <c r="D447" s="10" t="s">
        <v>442</v>
      </c>
      <c r="E447" s="6">
        <v>0.09</v>
      </c>
      <c r="F447" s="79">
        <v>3229</v>
      </c>
      <c r="G447" s="26">
        <v>2976</v>
      </c>
      <c r="H447" s="77">
        <v>3071</v>
      </c>
      <c r="I447" s="75">
        <v>5526823.9699999997</v>
      </c>
      <c r="J447" s="55">
        <v>1553315.92</v>
      </c>
      <c r="K447" s="56">
        <f t="shared" si="36"/>
        <v>7080139.8899999997</v>
      </c>
      <c r="L447" s="57">
        <f t="shared" si="37"/>
        <v>2192.6726200061939</v>
      </c>
      <c r="M447" s="58">
        <v>5624537.9500000002</v>
      </c>
      <c r="N447" s="55">
        <v>1623280.6</v>
      </c>
      <c r="O447" s="59">
        <f t="shared" si="38"/>
        <v>7247818.5500000007</v>
      </c>
      <c r="P447" s="57">
        <f t="shared" si="39"/>
        <v>2435.4228998655917</v>
      </c>
      <c r="Q447" s="63">
        <v>6034883</v>
      </c>
      <c r="R447" s="64">
        <v>1785646</v>
      </c>
      <c r="S447" s="59">
        <f t="shared" si="40"/>
        <v>7820529</v>
      </c>
      <c r="T447" s="84">
        <f t="shared" si="41"/>
        <v>2546.5740801042007</v>
      </c>
    </row>
    <row r="448" spans="1:20" ht="15.6" x14ac:dyDescent="0.3">
      <c r="A448" s="19" t="s">
        <v>960</v>
      </c>
      <c r="B448" s="5" t="s">
        <v>443</v>
      </c>
      <c r="C448" s="5" t="s">
        <v>5</v>
      </c>
      <c r="D448" s="10" t="s">
        <v>443</v>
      </c>
      <c r="E448" s="6">
        <v>0.17800000000000002</v>
      </c>
      <c r="F448" s="79">
        <v>1885</v>
      </c>
      <c r="G448" s="26">
        <v>1829</v>
      </c>
      <c r="H448" s="77">
        <v>1843</v>
      </c>
      <c r="I448" s="75">
        <v>9293600.0800000001</v>
      </c>
      <c r="J448" s="55">
        <v>1502640.72</v>
      </c>
      <c r="K448" s="56">
        <f t="shared" si="36"/>
        <v>10796240.800000001</v>
      </c>
      <c r="L448" s="57">
        <f t="shared" si="37"/>
        <v>5727.4487002652522</v>
      </c>
      <c r="M448" s="58">
        <v>9423355.6500000004</v>
      </c>
      <c r="N448" s="55">
        <v>1517957.66</v>
      </c>
      <c r="O448" s="59">
        <f t="shared" si="38"/>
        <v>10941313.310000001</v>
      </c>
      <c r="P448" s="57">
        <f t="shared" si="39"/>
        <v>5982.1286550027344</v>
      </c>
      <c r="Q448" s="63">
        <v>9576233</v>
      </c>
      <c r="R448" s="64">
        <v>1542475</v>
      </c>
      <c r="S448" s="59">
        <f t="shared" si="40"/>
        <v>11118708</v>
      </c>
      <c r="T448" s="84">
        <f t="shared" si="41"/>
        <v>6032.9397721106889</v>
      </c>
    </row>
    <row r="449" spans="1:20" ht="15.6" x14ac:dyDescent="0.3">
      <c r="A449" s="19" t="s">
        <v>961</v>
      </c>
      <c r="B449" s="5" t="s">
        <v>444</v>
      </c>
      <c r="C449" s="5" t="s">
        <v>5</v>
      </c>
      <c r="D449" s="10" t="s">
        <v>444</v>
      </c>
      <c r="E449" s="6">
        <v>0.14099999999999999</v>
      </c>
      <c r="F449" s="79">
        <v>731</v>
      </c>
      <c r="G449" s="26">
        <v>712</v>
      </c>
      <c r="H449" s="77">
        <v>737</v>
      </c>
      <c r="I449" s="75">
        <v>5704264.8099999996</v>
      </c>
      <c r="J449" s="55">
        <v>495194.68</v>
      </c>
      <c r="K449" s="56">
        <f t="shared" si="36"/>
        <v>6199459.4899999993</v>
      </c>
      <c r="L449" s="57">
        <f t="shared" si="37"/>
        <v>8480.7927359781115</v>
      </c>
      <c r="M449" s="58">
        <v>5787296.2400000002</v>
      </c>
      <c r="N449" s="55">
        <v>520118.71</v>
      </c>
      <c r="O449" s="59">
        <f t="shared" si="38"/>
        <v>6307414.9500000002</v>
      </c>
      <c r="P449" s="57">
        <f t="shared" si="39"/>
        <v>8858.7288623595505</v>
      </c>
      <c r="Q449" s="63">
        <v>6084239</v>
      </c>
      <c r="R449" s="64">
        <v>553004</v>
      </c>
      <c r="S449" s="59">
        <f t="shared" si="40"/>
        <v>6637243</v>
      </c>
      <c r="T449" s="84">
        <f t="shared" si="41"/>
        <v>9005.7571234735406</v>
      </c>
    </row>
    <row r="450" spans="1:20" ht="15.6" x14ac:dyDescent="0.3">
      <c r="A450" s="19" t="s">
        <v>962</v>
      </c>
      <c r="B450" s="5" t="s">
        <v>445</v>
      </c>
      <c r="C450" s="5" t="s">
        <v>5</v>
      </c>
      <c r="D450" s="10" t="s">
        <v>445</v>
      </c>
      <c r="E450" s="6">
        <v>0.24199999999999999</v>
      </c>
      <c r="F450" s="79">
        <v>1097</v>
      </c>
      <c r="G450" s="26">
        <v>1019</v>
      </c>
      <c r="H450" s="77">
        <v>1021</v>
      </c>
      <c r="I450" s="75">
        <v>4800435.38</v>
      </c>
      <c r="J450" s="55">
        <v>922506.52</v>
      </c>
      <c r="K450" s="56">
        <f t="shared" si="36"/>
        <v>5722941.9000000004</v>
      </c>
      <c r="L450" s="57">
        <f t="shared" si="37"/>
        <v>5216.9023701002734</v>
      </c>
      <c r="M450" s="58">
        <v>4827661.46</v>
      </c>
      <c r="N450" s="55">
        <v>942020.34</v>
      </c>
      <c r="O450" s="59">
        <f t="shared" si="38"/>
        <v>5769681.7999999998</v>
      </c>
      <c r="P450" s="57">
        <f t="shared" si="39"/>
        <v>5662.101864573111</v>
      </c>
      <c r="Q450" s="63">
        <v>4925760</v>
      </c>
      <c r="R450" s="64">
        <v>979604</v>
      </c>
      <c r="S450" s="59">
        <f t="shared" si="40"/>
        <v>5905364</v>
      </c>
      <c r="T450" s="84">
        <f t="shared" si="41"/>
        <v>5783.9020568070518</v>
      </c>
    </row>
    <row r="451" spans="1:20" ht="15.6" x14ac:dyDescent="0.3">
      <c r="A451" s="19" t="s">
        <v>963</v>
      </c>
      <c r="B451" s="5" t="s">
        <v>446</v>
      </c>
      <c r="C451" s="5" t="s">
        <v>5</v>
      </c>
      <c r="D451" s="10" t="s">
        <v>446</v>
      </c>
      <c r="E451" s="6">
        <v>0.21199999999999999</v>
      </c>
      <c r="F451" s="79">
        <v>553</v>
      </c>
      <c r="G451" s="26">
        <v>579</v>
      </c>
      <c r="H451" s="77">
        <v>576</v>
      </c>
      <c r="I451" s="75">
        <v>9461647.5500000007</v>
      </c>
      <c r="J451" s="55">
        <v>589396.59</v>
      </c>
      <c r="K451" s="56">
        <f t="shared" si="36"/>
        <v>10051044.140000001</v>
      </c>
      <c r="L451" s="57">
        <f t="shared" si="37"/>
        <v>18175.486690777579</v>
      </c>
      <c r="M451" s="58">
        <v>9568837.3800000008</v>
      </c>
      <c r="N451" s="55">
        <v>609426.14</v>
      </c>
      <c r="O451" s="59">
        <f t="shared" si="38"/>
        <v>10178263.520000001</v>
      </c>
      <c r="P451" s="57">
        <f t="shared" si="39"/>
        <v>17579.038894645942</v>
      </c>
      <c r="Q451" s="63">
        <v>9710609</v>
      </c>
      <c r="R451" s="64">
        <v>636822</v>
      </c>
      <c r="S451" s="59">
        <f t="shared" si="40"/>
        <v>10347431</v>
      </c>
      <c r="T451" s="84">
        <f t="shared" si="41"/>
        <v>17964.289930555555</v>
      </c>
    </row>
    <row r="452" spans="1:20" ht="15.6" x14ac:dyDescent="0.3">
      <c r="A452" s="19" t="s">
        <v>964</v>
      </c>
      <c r="B452" s="5" t="s">
        <v>447</v>
      </c>
      <c r="C452" s="5" t="s">
        <v>5</v>
      </c>
      <c r="D452" s="10" t="s">
        <v>447</v>
      </c>
      <c r="E452" s="6">
        <v>0.27100000000000002</v>
      </c>
      <c r="F452" s="79">
        <v>2721</v>
      </c>
      <c r="G452" s="26">
        <v>2512</v>
      </c>
      <c r="H452" s="77">
        <v>2560</v>
      </c>
      <c r="I452" s="75">
        <v>16037068.119999999</v>
      </c>
      <c r="J452" s="55">
        <v>2234790.11</v>
      </c>
      <c r="K452" s="56">
        <f t="shared" si="36"/>
        <v>18271858.23</v>
      </c>
      <c r="L452" s="57">
        <f t="shared" si="37"/>
        <v>6715.1261411245869</v>
      </c>
      <c r="M452" s="58">
        <v>16304545.609999999</v>
      </c>
      <c r="N452" s="55">
        <v>2283962.54</v>
      </c>
      <c r="O452" s="59">
        <f t="shared" si="38"/>
        <v>18588508.149999999</v>
      </c>
      <c r="P452" s="57">
        <f t="shared" si="39"/>
        <v>7399.8838176751588</v>
      </c>
      <c r="Q452" s="63">
        <v>16655742</v>
      </c>
      <c r="R452" s="64">
        <v>2326988</v>
      </c>
      <c r="S452" s="59">
        <f t="shared" si="40"/>
        <v>18982730</v>
      </c>
      <c r="T452" s="84">
        <f t="shared" si="41"/>
        <v>7415.12890625</v>
      </c>
    </row>
    <row r="453" spans="1:20" ht="15.6" x14ac:dyDescent="0.3">
      <c r="A453" s="19" t="s">
        <v>965</v>
      </c>
      <c r="B453" s="5" t="s">
        <v>448</v>
      </c>
      <c r="C453" s="5" t="s">
        <v>5</v>
      </c>
      <c r="D453" s="10" t="s">
        <v>448</v>
      </c>
      <c r="E453" s="6">
        <v>2.4E-2</v>
      </c>
      <c r="F453" s="79">
        <v>3954</v>
      </c>
      <c r="G453" s="26">
        <v>3893</v>
      </c>
      <c r="H453" s="77">
        <v>3902</v>
      </c>
      <c r="I453" s="75">
        <v>3293401.26</v>
      </c>
      <c r="J453" s="55">
        <v>1661775.49</v>
      </c>
      <c r="K453" s="56">
        <f t="shared" si="36"/>
        <v>4955176.75</v>
      </c>
      <c r="L453" s="57">
        <f t="shared" si="37"/>
        <v>1253.206057157309</v>
      </c>
      <c r="M453" s="58">
        <v>3368197.59</v>
      </c>
      <c r="N453" s="55">
        <v>1691569.8</v>
      </c>
      <c r="O453" s="59">
        <f t="shared" si="38"/>
        <v>5059767.3899999997</v>
      </c>
      <c r="P453" s="57">
        <f t="shared" si="39"/>
        <v>1299.7090649884408</v>
      </c>
      <c r="Q453" s="63">
        <v>3515630</v>
      </c>
      <c r="R453" s="64">
        <v>1743324</v>
      </c>
      <c r="S453" s="59">
        <f t="shared" si="40"/>
        <v>5258954</v>
      </c>
      <c r="T453" s="84">
        <f t="shared" si="41"/>
        <v>1347.7585853408509</v>
      </c>
    </row>
    <row r="454" spans="1:20" ht="15.6" x14ac:dyDescent="0.3">
      <c r="A454" s="19" t="s">
        <v>966</v>
      </c>
      <c r="B454" s="5" t="s">
        <v>449</v>
      </c>
      <c r="C454" s="5" t="s">
        <v>5</v>
      </c>
      <c r="D454" s="10" t="s">
        <v>449</v>
      </c>
      <c r="E454" s="6">
        <v>0.122</v>
      </c>
      <c r="F454" s="79">
        <v>1019</v>
      </c>
      <c r="G454" s="26">
        <v>944</v>
      </c>
      <c r="H454" s="77">
        <v>936</v>
      </c>
      <c r="I454" s="75">
        <v>8901387.8499999996</v>
      </c>
      <c r="J454" s="55">
        <v>864838.89</v>
      </c>
      <c r="K454" s="56">
        <f t="shared" si="36"/>
        <v>9766226.7400000002</v>
      </c>
      <c r="L454" s="57">
        <f t="shared" si="37"/>
        <v>9584.1283022571151</v>
      </c>
      <c r="M454" s="58">
        <v>8960553.4299999997</v>
      </c>
      <c r="N454" s="55">
        <v>892098.3</v>
      </c>
      <c r="O454" s="59">
        <f t="shared" si="38"/>
        <v>9852651.7300000004</v>
      </c>
      <c r="P454" s="57">
        <f t="shared" si="39"/>
        <v>10437.131069915255</v>
      </c>
      <c r="Q454" s="63">
        <v>9078993</v>
      </c>
      <c r="R454" s="64">
        <v>920049</v>
      </c>
      <c r="S454" s="59">
        <f t="shared" si="40"/>
        <v>9999042</v>
      </c>
      <c r="T454" s="84">
        <f t="shared" si="41"/>
        <v>10682.73717948718</v>
      </c>
    </row>
    <row r="455" spans="1:20" ht="15.6" x14ac:dyDescent="0.3">
      <c r="A455" s="19" t="s">
        <v>967</v>
      </c>
      <c r="B455" s="5" t="s">
        <v>450</v>
      </c>
      <c r="C455" s="5" t="s">
        <v>5</v>
      </c>
      <c r="D455" s="10" t="s">
        <v>450</v>
      </c>
      <c r="E455" s="6">
        <v>0.12300000000000001</v>
      </c>
      <c r="F455" s="79">
        <v>1678</v>
      </c>
      <c r="G455" s="26">
        <v>1649</v>
      </c>
      <c r="H455" s="77">
        <v>1639</v>
      </c>
      <c r="I455" s="75">
        <v>6587971.6100000003</v>
      </c>
      <c r="J455" s="55">
        <v>1035133.33</v>
      </c>
      <c r="K455" s="56">
        <f t="shared" si="36"/>
        <v>7623104.9400000004</v>
      </c>
      <c r="L455" s="57">
        <f t="shared" si="37"/>
        <v>4542.9707628128726</v>
      </c>
      <c r="M455" s="58">
        <v>6689472.4299999997</v>
      </c>
      <c r="N455" s="55">
        <v>1080316.03</v>
      </c>
      <c r="O455" s="59">
        <f t="shared" si="38"/>
        <v>7769788.46</v>
      </c>
      <c r="P455" s="57">
        <f t="shared" si="39"/>
        <v>4711.8183505154639</v>
      </c>
      <c r="Q455" s="63">
        <v>6968540</v>
      </c>
      <c r="R455" s="64">
        <v>1145357</v>
      </c>
      <c r="S455" s="59">
        <f t="shared" si="40"/>
        <v>8113897</v>
      </c>
      <c r="T455" s="84">
        <f t="shared" si="41"/>
        <v>4950.5167785234898</v>
      </c>
    </row>
    <row r="456" spans="1:20" ht="15.6" x14ac:dyDescent="0.3">
      <c r="A456" s="19" t="s">
        <v>968</v>
      </c>
      <c r="B456" s="5" t="s">
        <v>451</v>
      </c>
      <c r="C456" s="5" t="s">
        <v>5</v>
      </c>
      <c r="D456" s="10" t="s">
        <v>451</v>
      </c>
      <c r="E456" s="6">
        <v>0.21199999999999999</v>
      </c>
      <c r="F456" s="79">
        <v>12538</v>
      </c>
      <c r="G456" s="26">
        <v>12420</v>
      </c>
      <c r="H456" s="77">
        <v>12395</v>
      </c>
      <c r="I456" s="75">
        <v>38696282.880000003</v>
      </c>
      <c r="J456" s="55">
        <v>8000465.0199999996</v>
      </c>
      <c r="K456" s="56">
        <f t="shared" ref="K456:K519" si="42">I456+J456</f>
        <v>46696747.900000006</v>
      </c>
      <c r="L456" s="57">
        <f t="shared" ref="L456:L519" si="43">K456/F456</f>
        <v>3724.4176024884355</v>
      </c>
      <c r="M456" s="58">
        <v>40035918.170000002</v>
      </c>
      <c r="N456" s="55">
        <v>8593867.1600000001</v>
      </c>
      <c r="O456" s="59">
        <f t="shared" ref="O456:O519" si="44">SUM(M456:N456)</f>
        <v>48629785.329999998</v>
      </c>
      <c r="P456" s="57">
        <f t="shared" ref="P456:P519" si="45">O456/G456</f>
        <v>3915.441652979066</v>
      </c>
      <c r="Q456" s="63">
        <v>44832141</v>
      </c>
      <c r="R456" s="64">
        <v>9045520</v>
      </c>
      <c r="S456" s="59">
        <f t="shared" ref="S456:S519" si="46">SUM(Q456:R456)</f>
        <v>53877661</v>
      </c>
      <c r="T456" s="84">
        <f t="shared" ref="T456:T519" si="47">S456/H456</f>
        <v>4346.725373134328</v>
      </c>
    </row>
    <row r="457" spans="1:20" ht="15.6" x14ac:dyDescent="0.3">
      <c r="A457" s="19" t="s">
        <v>969</v>
      </c>
      <c r="B457" s="5" t="s">
        <v>452</v>
      </c>
      <c r="C457" s="5" t="s">
        <v>5</v>
      </c>
      <c r="D457" s="10" t="s">
        <v>452</v>
      </c>
      <c r="E457" s="6">
        <v>0.16800000000000001</v>
      </c>
      <c r="F457" s="79">
        <v>1122</v>
      </c>
      <c r="G457" s="26">
        <v>1051</v>
      </c>
      <c r="H457" s="77">
        <v>1041</v>
      </c>
      <c r="I457" s="75">
        <v>5924648.3700000001</v>
      </c>
      <c r="J457" s="55">
        <v>827550.03</v>
      </c>
      <c r="K457" s="56">
        <f t="shared" si="42"/>
        <v>6752198.4000000004</v>
      </c>
      <c r="L457" s="57">
        <f t="shared" si="43"/>
        <v>6018.0021390374332</v>
      </c>
      <c r="M457" s="58">
        <v>5992554.8700000001</v>
      </c>
      <c r="N457" s="55">
        <v>858531.47</v>
      </c>
      <c r="O457" s="59">
        <f t="shared" si="44"/>
        <v>6851086.3399999999</v>
      </c>
      <c r="P457" s="57">
        <f t="shared" si="45"/>
        <v>6518.6359086584207</v>
      </c>
      <c r="Q457" s="63">
        <v>6118736</v>
      </c>
      <c r="R457" s="64">
        <v>893969</v>
      </c>
      <c r="S457" s="59">
        <f t="shared" si="46"/>
        <v>7012705</v>
      </c>
      <c r="T457" s="84">
        <f t="shared" si="47"/>
        <v>6736.5081652257441</v>
      </c>
    </row>
    <row r="458" spans="1:20" ht="15.6" x14ac:dyDescent="0.3">
      <c r="A458" s="19" t="s">
        <v>970</v>
      </c>
      <c r="B458" s="5" t="s">
        <v>453</v>
      </c>
      <c r="C458" s="5" t="s">
        <v>5</v>
      </c>
      <c r="D458" s="10" t="s">
        <v>453</v>
      </c>
      <c r="E458" s="6">
        <v>2.5000000000000001E-2</v>
      </c>
      <c r="F458" s="79">
        <v>4053</v>
      </c>
      <c r="G458" s="26">
        <v>3955</v>
      </c>
      <c r="H458" s="77">
        <v>4062</v>
      </c>
      <c r="I458" s="75">
        <v>2980059.18</v>
      </c>
      <c r="J458" s="55">
        <v>1870817.18</v>
      </c>
      <c r="K458" s="56">
        <f t="shared" si="42"/>
        <v>4850876.3600000003</v>
      </c>
      <c r="L458" s="57">
        <f t="shared" si="43"/>
        <v>1196.8606859116705</v>
      </c>
      <c r="M458" s="58">
        <v>3091988.49</v>
      </c>
      <c r="N458" s="55">
        <v>1904505.36</v>
      </c>
      <c r="O458" s="59">
        <f t="shared" si="44"/>
        <v>4996493.8500000006</v>
      </c>
      <c r="P458" s="57">
        <f t="shared" si="45"/>
        <v>1263.335992414665</v>
      </c>
      <c r="Q458" s="63">
        <v>3178429</v>
      </c>
      <c r="R458" s="64">
        <v>1933251</v>
      </c>
      <c r="S458" s="59">
        <f t="shared" si="46"/>
        <v>5111680</v>
      </c>
      <c r="T458" s="84">
        <f t="shared" si="47"/>
        <v>1258.4145741014279</v>
      </c>
    </row>
    <row r="459" spans="1:20" ht="15.6" x14ac:dyDescent="0.3">
      <c r="A459" s="19" t="s">
        <v>971</v>
      </c>
      <c r="B459" s="5" t="s">
        <v>454</v>
      </c>
      <c r="C459" s="5" t="s">
        <v>5</v>
      </c>
      <c r="D459" s="10" t="s">
        <v>454</v>
      </c>
      <c r="E459" s="6">
        <v>7.4999999999999997E-2</v>
      </c>
      <c r="F459" s="79">
        <v>4177</v>
      </c>
      <c r="G459" s="26">
        <v>4223</v>
      </c>
      <c r="H459" s="77">
        <v>4379</v>
      </c>
      <c r="I459" s="75">
        <v>2490907.11</v>
      </c>
      <c r="J459" s="55">
        <v>1439952.89</v>
      </c>
      <c r="K459" s="56">
        <f t="shared" si="42"/>
        <v>3930860</v>
      </c>
      <c r="L459" s="57">
        <f t="shared" si="43"/>
        <v>941.07254010055067</v>
      </c>
      <c r="M459" s="58">
        <v>2580722.75</v>
      </c>
      <c r="N459" s="55">
        <v>1457247.93</v>
      </c>
      <c r="O459" s="59">
        <f t="shared" si="44"/>
        <v>4037970.6799999997</v>
      </c>
      <c r="P459" s="57">
        <f t="shared" si="45"/>
        <v>956.1853374378403</v>
      </c>
      <c r="Q459" s="63">
        <v>2906920</v>
      </c>
      <c r="R459" s="64">
        <v>1477822</v>
      </c>
      <c r="S459" s="59">
        <f t="shared" si="46"/>
        <v>4384742</v>
      </c>
      <c r="T459" s="84">
        <f t="shared" si="47"/>
        <v>1001.3112582781457</v>
      </c>
    </row>
    <row r="460" spans="1:20" ht="15.6" x14ac:dyDescent="0.3">
      <c r="A460" s="19" t="s">
        <v>972</v>
      </c>
      <c r="B460" s="5" t="s">
        <v>455</v>
      </c>
      <c r="C460" s="5" t="s">
        <v>5</v>
      </c>
      <c r="D460" s="10" t="s">
        <v>455</v>
      </c>
      <c r="E460" s="6">
        <v>6.2E-2</v>
      </c>
      <c r="F460" s="79">
        <v>3153</v>
      </c>
      <c r="G460" s="26">
        <v>3197</v>
      </c>
      <c r="H460" s="77">
        <v>3313</v>
      </c>
      <c r="I460" s="75">
        <v>3811442.5</v>
      </c>
      <c r="J460" s="55">
        <v>1533401.28</v>
      </c>
      <c r="K460" s="56">
        <f t="shared" si="42"/>
        <v>5344843.78</v>
      </c>
      <c r="L460" s="57">
        <f t="shared" si="43"/>
        <v>1695.1613637805265</v>
      </c>
      <c r="M460" s="58">
        <v>4000444.39</v>
      </c>
      <c r="N460" s="55">
        <v>1591962.39</v>
      </c>
      <c r="O460" s="59">
        <f t="shared" si="44"/>
        <v>5592406.7800000003</v>
      </c>
      <c r="P460" s="57">
        <f t="shared" si="45"/>
        <v>1749.2670566155771</v>
      </c>
      <c r="Q460" s="63">
        <v>4203209</v>
      </c>
      <c r="R460" s="64">
        <v>1655766</v>
      </c>
      <c r="S460" s="59">
        <f t="shared" si="46"/>
        <v>5858975</v>
      </c>
      <c r="T460" s="84">
        <f t="shared" si="47"/>
        <v>1768.4802293993359</v>
      </c>
    </row>
    <row r="461" spans="1:20" ht="15.6" x14ac:dyDescent="0.3">
      <c r="A461" s="19" t="s">
        <v>973</v>
      </c>
      <c r="B461" s="5" t="s">
        <v>456</v>
      </c>
      <c r="C461" s="5" t="s">
        <v>5</v>
      </c>
      <c r="D461" s="10" t="s">
        <v>456</v>
      </c>
      <c r="E461" s="6">
        <v>6.6000000000000003E-2</v>
      </c>
      <c r="F461" s="79">
        <v>3363</v>
      </c>
      <c r="G461" s="26">
        <v>3230</v>
      </c>
      <c r="H461" s="77">
        <v>3227</v>
      </c>
      <c r="I461" s="75">
        <v>8948201.4700000007</v>
      </c>
      <c r="J461" s="55">
        <v>1768721.8</v>
      </c>
      <c r="K461" s="56">
        <f t="shared" si="42"/>
        <v>10716923.270000001</v>
      </c>
      <c r="L461" s="57">
        <f t="shared" si="43"/>
        <v>3186.7152155813264</v>
      </c>
      <c r="M461" s="58">
        <v>9084369.6899999995</v>
      </c>
      <c r="N461" s="55">
        <v>1872100.38</v>
      </c>
      <c r="O461" s="59">
        <f t="shared" si="44"/>
        <v>10956470.07</v>
      </c>
      <c r="P461" s="57">
        <f t="shared" si="45"/>
        <v>3392.095996904025</v>
      </c>
      <c r="Q461" s="63">
        <v>9289913</v>
      </c>
      <c r="R461" s="64">
        <v>1941645</v>
      </c>
      <c r="S461" s="59">
        <f t="shared" si="46"/>
        <v>11231558</v>
      </c>
      <c r="T461" s="84">
        <f t="shared" si="47"/>
        <v>3480.4951967771926</v>
      </c>
    </row>
    <row r="462" spans="1:20" ht="15.6" x14ac:dyDescent="0.3">
      <c r="A462" s="19" t="s">
        <v>974</v>
      </c>
      <c r="B462" s="5" t="s">
        <v>457</v>
      </c>
      <c r="C462" s="5" t="s">
        <v>5</v>
      </c>
      <c r="D462" s="10" t="s">
        <v>457</v>
      </c>
      <c r="E462" s="6">
        <v>2.3E-2</v>
      </c>
      <c r="F462" s="79">
        <v>4055</v>
      </c>
      <c r="G462" s="26">
        <v>4028</v>
      </c>
      <c r="H462" s="77">
        <v>3934</v>
      </c>
      <c r="I462" s="75">
        <v>4502413.93</v>
      </c>
      <c r="J462" s="55">
        <v>1880315</v>
      </c>
      <c r="K462" s="56">
        <f t="shared" si="42"/>
        <v>6382728.9299999997</v>
      </c>
      <c r="L462" s="57">
        <f t="shared" si="43"/>
        <v>1574.0391935881628</v>
      </c>
      <c r="M462" s="58">
        <v>4606001.74</v>
      </c>
      <c r="N462" s="55">
        <v>1911276.64</v>
      </c>
      <c r="O462" s="59">
        <f t="shared" si="44"/>
        <v>6517278.3799999999</v>
      </c>
      <c r="P462" s="57">
        <f t="shared" si="45"/>
        <v>1617.9936395233367</v>
      </c>
      <c r="Q462" s="63">
        <v>4770168</v>
      </c>
      <c r="R462" s="64">
        <v>1987881</v>
      </c>
      <c r="S462" s="59">
        <f t="shared" si="46"/>
        <v>6758049</v>
      </c>
      <c r="T462" s="84">
        <f t="shared" si="47"/>
        <v>1717.8568886629384</v>
      </c>
    </row>
    <row r="463" spans="1:20" ht="15.6" x14ac:dyDescent="0.3">
      <c r="A463" s="19" t="s">
        <v>975</v>
      </c>
      <c r="B463" s="5" t="s">
        <v>458</v>
      </c>
      <c r="C463" s="5" t="s">
        <v>5</v>
      </c>
      <c r="D463" s="10" t="s">
        <v>458</v>
      </c>
      <c r="E463" s="6">
        <v>0.17</v>
      </c>
      <c r="F463" s="79">
        <v>857</v>
      </c>
      <c r="G463" s="26">
        <v>817</v>
      </c>
      <c r="H463" s="77">
        <v>799</v>
      </c>
      <c r="I463" s="75">
        <v>6686544.0800000001</v>
      </c>
      <c r="J463" s="55">
        <v>694660.24</v>
      </c>
      <c r="K463" s="56">
        <f t="shared" si="42"/>
        <v>7381204.3200000003</v>
      </c>
      <c r="L463" s="57">
        <f t="shared" si="43"/>
        <v>8612.8405134189034</v>
      </c>
      <c r="M463" s="58">
        <v>6707792.8200000003</v>
      </c>
      <c r="N463" s="55">
        <v>711724.37</v>
      </c>
      <c r="O463" s="59">
        <f t="shared" si="44"/>
        <v>7419517.1900000004</v>
      </c>
      <c r="P463" s="57">
        <f t="shared" si="45"/>
        <v>9081.4163892288871</v>
      </c>
      <c r="Q463" s="63">
        <v>6811018</v>
      </c>
      <c r="R463" s="64">
        <v>729902</v>
      </c>
      <c r="S463" s="59">
        <f t="shared" si="46"/>
        <v>7540920</v>
      </c>
      <c r="T463" s="84">
        <f t="shared" si="47"/>
        <v>9437.9474342928661</v>
      </c>
    </row>
    <row r="464" spans="1:20" ht="15.6" x14ac:dyDescent="0.3">
      <c r="A464" s="19" t="s">
        <v>976</v>
      </c>
      <c r="B464" s="5" t="s">
        <v>459</v>
      </c>
      <c r="C464" s="5" t="s">
        <v>5</v>
      </c>
      <c r="D464" s="10" t="s">
        <v>459</v>
      </c>
      <c r="E464" s="6">
        <v>0.122</v>
      </c>
      <c r="F464" s="79">
        <v>2433</v>
      </c>
      <c r="G464" s="26">
        <v>2333</v>
      </c>
      <c r="H464" s="77">
        <v>2371</v>
      </c>
      <c r="I464" s="75">
        <v>8095128.4100000001</v>
      </c>
      <c r="J464" s="55">
        <v>1409644.3</v>
      </c>
      <c r="K464" s="56">
        <f t="shared" si="42"/>
        <v>9504772.7100000009</v>
      </c>
      <c r="L464" s="57">
        <f t="shared" si="43"/>
        <v>3906.606128236745</v>
      </c>
      <c r="M464" s="58">
        <v>8209752.46</v>
      </c>
      <c r="N464" s="55">
        <v>1463557.91</v>
      </c>
      <c r="O464" s="59">
        <f t="shared" si="44"/>
        <v>9673310.3699999992</v>
      </c>
      <c r="P464" s="57">
        <f t="shared" si="45"/>
        <v>4146.2967723960564</v>
      </c>
      <c r="Q464" s="63">
        <v>8441617</v>
      </c>
      <c r="R464" s="64">
        <v>1498836</v>
      </c>
      <c r="S464" s="59">
        <f t="shared" si="46"/>
        <v>9940453</v>
      </c>
      <c r="T464" s="84">
        <f t="shared" si="47"/>
        <v>4192.5149725854071</v>
      </c>
    </row>
    <row r="465" spans="1:20" ht="15.6" x14ac:dyDescent="0.3">
      <c r="A465" s="19" t="s">
        <v>977</v>
      </c>
      <c r="B465" s="5" t="s">
        <v>460</v>
      </c>
      <c r="C465" s="5" t="s">
        <v>5</v>
      </c>
      <c r="D465" s="10" t="s">
        <v>460</v>
      </c>
      <c r="E465" s="6">
        <v>0.14199999999999999</v>
      </c>
      <c r="F465" s="79">
        <v>2858</v>
      </c>
      <c r="G465" s="26">
        <v>2882</v>
      </c>
      <c r="H465" s="77">
        <v>2817</v>
      </c>
      <c r="I465" s="75">
        <v>5425393.2199999997</v>
      </c>
      <c r="J465" s="55">
        <v>1712275.18</v>
      </c>
      <c r="K465" s="56">
        <f t="shared" si="42"/>
        <v>7137668.3999999994</v>
      </c>
      <c r="L465" s="57">
        <f t="shared" si="43"/>
        <v>2497.4347095871235</v>
      </c>
      <c r="M465" s="58">
        <v>5669828.3700000001</v>
      </c>
      <c r="N465" s="55">
        <v>1746950.24</v>
      </c>
      <c r="O465" s="59">
        <f t="shared" si="44"/>
        <v>7416778.6100000003</v>
      </c>
      <c r="P465" s="57">
        <f t="shared" si="45"/>
        <v>2573.4832095766828</v>
      </c>
      <c r="Q465" s="63">
        <v>6243907</v>
      </c>
      <c r="R465" s="64">
        <v>1787890</v>
      </c>
      <c r="S465" s="59">
        <f t="shared" si="46"/>
        <v>8031797</v>
      </c>
      <c r="T465" s="84">
        <f t="shared" si="47"/>
        <v>2851.1881434149805</v>
      </c>
    </row>
    <row r="466" spans="1:20" ht="15.6" x14ac:dyDescent="0.3">
      <c r="A466" s="19" t="s">
        <v>978</v>
      </c>
      <c r="B466" s="5" t="s">
        <v>461</v>
      </c>
      <c r="C466" s="5" t="s">
        <v>5</v>
      </c>
      <c r="D466" s="10" t="s">
        <v>461</v>
      </c>
      <c r="E466" s="6">
        <v>3.9E-2</v>
      </c>
      <c r="F466" s="79">
        <v>3644</v>
      </c>
      <c r="G466" s="26">
        <v>3756</v>
      </c>
      <c r="H466" s="77">
        <v>3709</v>
      </c>
      <c r="I466" s="75">
        <v>3550625.53</v>
      </c>
      <c r="J466" s="55">
        <v>1932596.11</v>
      </c>
      <c r="K466" s="56">
        <f t="shared" si="42"/>
        <v>5483221.6399999997</v>
      </c>
      <c r="L466" s="57">
        <f t="shared" si="43"/>
        <v>1504.726026344676</v>
      </c>
      <c r="M466" s="58">
        <v>3668685.08</v>
      </c>
      <c r="N466" s="55">
        <v>1980401.14</v>
      </c>
      <c r="O466" s="59">
        <f t="shared" si="44"/>
        <v>5649086.2199999997</v>
      </c>
      <c r="P466" s="57">
        <f t="shared" si="45"/>
        <v>1504.0165654952075</v>
      </c>
      <c r="Q466" s="63">
        <v>3777618</v>
      </c>
      <c r="R466" s="64">
        <v>2035463</v>
      </c>
      <c r="S466" s="59">
        <f t="shared" si="46"/>
        <v>5813081</v>
      </c>
      <c r="T466" s="84">
        <f t="shared" si="47"/>
        <v>1567.2906443785387</v>
      </c>
    </row>
    <row r="467" spans="1:20" ht="15.6" x14ac:dyDescent="0.3">
      <c r="A467" s="19" t="s">
        <v>979</v>
      </c>
      <c r="B467" s="5" t="s">
        <v>462</v>
      </c>
      <c r="C467" s="5" t="s">
        <v>5</v>
      </c>
      <c r="D467" s="10" t="s">
        <v>462</v>
      </c>
      <c r="E467" s="6">
        <v>0.20199999999999999</v>
      </c>
      <c r="F467" s="79">
        <v>4218</v>
      </c>
      <c r="G467" s="26">
        <v>4009</v>
      </c>
      <c r="H467" s="77">
        <v>3947</v>
      </c>
      <c r="I467" s="75">
        <v>25498740.149999999</v>
      </c>
      <c r="J467" s="55">
        <v>4197995.53</v>
      </c>
      <c r="K467" s="56">
        <f t="shared" si="42"/>
        <v>29696735.68</v>
      </c>
      <c r="L467" s="57">
        <f t="shared" si="43"/>
        <v>7040.4778757705071</v>
      </c>
      <c r="M467" s="58">
        <v>25863746.949999999</v>
      </c>
      <c r="N467" s="55">
        <v>4315378.26</v>
      </c>
      <c r="O467" s="59">
        <f t="shared" si="44"/>
        <v>30179125.210000001</v>
      </c>
      <c r="P467" s="57">
        <f t="shared" si="45"/>
        <v>7527.8436542778754</v>
      </c>
      <c r="Q467" s="63">
        <v>26298823</v>
      </c>
      <c r="R467" s="64">
        <v>4461392</v>
      </c>
      <c r="S467" s="59">
        <f t="shared" si="46"/>
        <v>30760215</v>
      </c>
      <c r="T467" s="84">
        <f t="shared" si="47"/>
        <v>7793.3151760831015</v>
      </c>
    </row>
    <row r="468" spans="1:20" ht="15.6" x14ac:dyDescent="0.3">
      <c r="A468" s="19" t="s">
        <v>980</v>
      </c>
      <c r="B468" s="5" t="s">
        <v>463</v>
      </c>
      <c r="C468" s="5" t="s">
        <v>5</v>
      </c>
      <c r="D468" s="10" t="s">
        <v>463</v>
      </c>
      <c r="E468" s="6">
        <v>0.14800000000000002</v>
      </c>
      <c r="F468" s="79">
        <v>1526</v>
      </c>
      <c r="G468" s="26">
        <v>1481</v>
      </c>
      <c r="H468" s="77">
        <v>1447</v>
      </c>
      <c r="I468" s="75">
        <v>6411341.9800000004</v>
      </c>
      <c r="J468" s="55">
        <v>1082262.1399999999</v>
      </c>
      <c r="K468" s="56">
        <f t="shared" si="42"/>
        <v>7493604.1200000001</v>
      </c>
      <c r="L468" s="57">
        <f t="shared" si="43"/>
        <v>4910.6186893840104</v>
      </c>
      <c r="M468" s="58">
        <v>6498163.3600000003</v>
      </c>
      <c r="N468" s="55">
        <v>1111979.8400000001</v>
      </c>
      <c r="O468" s="59">
        <f t="shared" si="44"/>
        <v>7610143.2000000002</v>
      </c>
      <c r="P468" s="57">
        <f t="shared" si="45"/>
        <v>5138.5166779203246</v>
      </c>
      <c r="Q468" s="63">
        <v>6634634</v>
      </c>
      <c r="R468" s="64">
        <v>1138119</v>
      </c>
      <c r="S468" s="59">
        <f t="shared" si="46"/>
        <v>7772753</v>
      </c>
      <c r="T468" s="84">
        <f t="shared" si="47"/>
        <v>5371.6330338631651</v>
      </c>
    </row>
    <row r="469" spans="1:20" ht="15.6" x14ac:dyDescent="0.3">
      <c r="A469" s="19" t="s">
        <v>981</v>
      </c>
      <c r="B469" s="5" t="s">
        <v>464</v>
      </c>
      <c r="C469" s="5" t="s">
        <v>5</v>
      </c>
      <c r="D469" s="10" t="s">
        <v>464</v>
      </c>
      <c r="E469" s="6">
        <v>6.7000000000000004E-2</v>
      </c>
      <c r="F469" s="79">
        <v>4088</v>
      </c>
      <c r="G469" s="26">
        <v>3835</v>
      </c>
      <c r="H469" s="77">
        <v>3877</v>
      </c>
      <c r="I469" s="75">
        <v>10017382.51</v>
      </c>
      <c r="J469" s="55">
        <v>2302083.42</v>
      </c>
      <c r="K469" s="56">
        <f t="shared" si="42"/>
        <v>12319465.93</v>
      </c>
      <c r="L469" s="57">
        <f t="shared" si="43"/>
        <v>3013.5679867906065</v>
      </c>
      <c r="M469" s="58">
        <v>10237189.199999999</v>
      </c>
      <c r="N469" s="55">
        <v>2353061.4300000002</v>
      </c>
      <c r="O469" s="59">
        <f t="shared" si="44"/>
        <v>12590250.629999999</v>
      </c>
      <c r="P469" s="57">
        <f t="shared" si="45"/>
        <v>3282.9858226857887</v>
      </c>
      <c r="Q469" s="63">
        <v>10702080</v>
      </c>
      <c r="R469" s="64">
        <v>2420122</v>
      </c>
      <c r="S469" s="59">
        <f t="shared" si="46"/>
        <v>13122202</v>
      </c>
      <c r="T469" s="84">
        <f t="shared" si="47"/>
        <v>3384.6278050038691</v>
      </c>
    </row>
    <row r="470" spans="1:20" ht="15.6" x14ac:dyDescent="0.3">
      <c r="A470" s="19" t="s">
        <v>984</v>
      </c>
      <c r="B470" s="5" t="s">
        <v>467</v>
      </c>
      <c r="C470" s="5" t="s">
        <v>5</v>
      </c>
      <c r="D470" s="10" t="s">
        <v>467</v>
      </c>
      <c r="E470" s="6">
        <v>0.188</v>
      </c>
      <c r="F470" s="79">
        <v>2486</v>
      </c>
      <c r="G470" s="26">
        <v>2375</v>
      </c>
      <c r="H470" s="77">
        <v>2332</v>
      </c>
      <c r="I470" s="75">
        <v>8576301.0399999991</v>
      </c>
      <c r="J470" s="55">
        <v>1678695.9</v>
      </c>
      <c r="K470" s="56">
        <f t="shared" si="42"/>
        <v>10254996.939999999</v>
      </c>
      <c r="L470" s="57">
        <f t="shared" si="43"/>
        <v>4125.0993322606591</v>
      </c>
      <c r="M470" s="58">
        <v>8670181.4700000007</v>
      </c>
      <c r="N470" s="55">
        <v>1707092.28</v>
      </c>
      <c r="O470" s="59">
        <f t="shared" si="44"/>
        <v>10377273.75</v>
      </c>
      <c r="P470" s="57">
        <f t="shared" si="45"/>
        <v>4369.3784210526319</v>
      </c>
      <c r="Q470" s="63">
        <v>9148501</v>
      </c>
      <c r="R470" s="64">
        <v>1740880</v>
      </c>
      <c r="S470" s="59">
        <f t="shared" si="46"/>
        <v>10889381</v>
      </c>
      <c r="T470" s="84">
        <f t="shared" si="47"/>
        <v>4669.5458833619214</v>
      </c>
    </row>
    <row r="471" spans="1:20" ht="15.6" x14ac:dyDescent="0.3">
      <c r="A471" s="19" t="s">
        <v>982</v>
      </c>
      <c r="B471" s="5" t="s">
        <v>465</v>
      </c>
      <c r="C471" s="5" t="s">
        <v>5</v>
      </c>
      <c r="D471" s="10" t="s">
        <v>465</v>
      </c>
      <c r="E471" s="6">
        <v>0.26800000000000002</v>
      </c>
      <c r="F471" s="79">
        <v>1465</v>
      </c>
      <c r="G471" s="26">
        <v>1474</v>
      </c>
      <c r="H471" s="77">
        <v>1490</v>
      </c>
      <c r="I471" s="75">
        <v>8961930.1899999995</v>
      </c>
      <c r="J471" s="55">
        <v>1509571.55</v>
      </c>
      <c r="K471" s="56">
        <f t="shared" si="42"/>
        <v>10471501.74</v>
      </c>
      <c r="L471" s="57">
        <f t="shared" si="43"/>
        <v>7147.7827576791815</v>
      </c>
      <c r="M471" s="58">
        <v>9107478.3599999994</v>
      </c>
      <c r="N471" s="55">
        <v>1543220.68</v>
      </c>
      <c r="O471" s="59">
        <f t="shared" si="44"/>
        <v>10650699.039999999</v>
      </c>
      <c r="P471" s="57">
        <f t="shared" si="45"/>
        <v>7225.7116960651283</v>
      </c>
      <c r="Q471" s="63">
        <v>9316852</v>
      </c>
      <c r="R471" s="64">
        <v>1645746</v>
      </c>
      <c r="S471" s="59">
        <f t="shared" si="46"/>
        <v>10962598</v>
      </c>
      <c r="T471" s="84">
        <f t="shared" si="47"/>
        <v>7357.4483221476512</v>
      </c>
    </row>
    <row r="472" spans="1:20" ht="15.6" x14ac:dyDescent="0.3">
      <c r="A472" s="19" t="s">
        <v>983</v>
      </c>
      <c r="B472" s="5" t="s">
        <v>466</v>
      </c>
      <c r="C472" s="5" t="s">
        <v>5</v>
      </c>
      <c r="D472" s="10" t="s">
        <v>466</v>
      </c>
      <c r="E472" s="6">
        <v>0.125</v>
      </c>
      <c r="F472" s="79">
        <v>1336</v>
      </c>
      <c r="G472" s="26">
        <v>1296</v>
      </c>
      <c r="H472" s="77">
        <v>1333</v>
      </c>
      <c r="I472" s="75">
        <v>6792466.4800000004</v>
      </c>
      <c r="J472" s="55">
        <v>999711.01</v>
      </c>
      <c r="K472" s="56">
        <f t="shared" si="42"/>
        <v>7792177.4900000002</v>
      </c>
      <c r="L472" s="57">
        <f t="shared" si="43"/>
        <v>5832.468181137725</v>
      </c>
      <c r="M472" s="58">
        <v>6885266.6399999997</v>
      </c>
      <c r="N472" s="55">
        <v>1044019.88</v>
      </c>
      <c r="O472" s="59">
        <f t="shared" si="44"/>
        <v>7929286.5199999996</v>
      </c>
      <c r="P472" s="57">
        <f t="shared" si="45"/>
        <v>6118.2766358024692</v>
      </c>
      <c r="Q472" s="63">
        <v>7011113</v>
      </c>
      <c r="R472" s="64">
        <v>1057187</v>
      </c>
      <c r="S472" s="59">
        <f t="shared" si="46"/>
        <v>8068300</v>
      </c>
      <c r="T472" s="84">
        <f t="shared" si="47"/>
        <v>6052.7381845461368</v>
      </c>
    </row>
    <row r="473" spans="1:20" ht="15.6" x14ac:dyDescent="0.3">
      <c r="A473" s="19" t="s">
        <v>985</v>
      </c>
      <c r="B473" s="5" t="s">
        <v>468</v>
      </c>
      <c r="C473" s="5" t="s">
        <v>5</v>
      </c>
      <c r="D473" s="10" t="s">
        <v>468</v>
      </c>
      <c r="E473" s="6">
        <v>0.13200000000000001</v>
      </c>
      <c r="F473" s="79">
        <v>4355</v>
      </c>
      <c r="G473" s="26">
        <v>4180</v>
      </c>
      <c r="H473" s="77">
        <v>4346</v>
      </c>
      <c r="I473" s="75">
        <v>13534595.41</v>
      </c>
      <c r="J473" s="55">
        <v>2406617.77</v>
      </c>
      <c r="K473" s="56">
        <f t="shared" si="42"/>
        <v>15941213.18</v>
      </c>
      <c r="L473" s="57">
        <f t="shared" si="43"/>
        <v>3660.4393065442018</v>
      </c>
      <c r="M473" s="58">
        <v>13775082.99</v>
      </c>
      <c r="N473" s="55">
        <v>2487125.9500000002</v>
      </c>
      <c r="O473" s="59">
        <f t="shared" si="44"/>
        <v>16262208.940000001</v>
      </c>
      <c r="P473" s="57">
        <f t="shared" si="45"/>
        <v>3890.4806076555028</v>
      </c>
      <c r="Q473" s="63">
        <v>14444178</v>
      </c>
      <c r="R473" s="64">
        <v>2609752</v>
      </c>
      <c r="S473" s="59">
        <f t="shared" si="46"/>
        <v>17053930</v>
      </c>
      <c r="T473" s="84">
        <f t="shared" si="47"/>
        <v>3924.0520018407733</v>
      </c>
    </row>
    <row r="474" spans="1:20" ht="15.6" x14ac:dyDescent="0.3">
      <c r="A474" s="19" t="s">
        <v>986</v>
      </c>
      <c r="B474" s="5" t="s">
        <v>469</v>
      </c>
      <c r="C474" s="5" t="s">
        <v>5</v>
      </c>
      <c r="D474" s="10" t="s">
        <v>469</v>
      </c>
      <c r="E474" s="6">
        <v>0.105</v>
      </c>
      <c r="F474" s="79">
        <v>672</v>
      </c>
      <c r="G474" s="26">
        <v>605</v>
      </c>
      <c r="H474" s="77">
        <v>622</v>
      </c>
      <c r="I474" s="75">
        <v>3248614.06</v>
      </c>
      <c r="J474" s="55">
        <v>457175.85</v>
      </c>
      <c r="K474" s="56">
        <f t="shared" si="42"/>
        <v>3705789.91</v>
      </c>
      <c r="L474" s="57">
        <f t="shared" si="43"/>
        <v>5514.5683184523814</v>
      </c>
      <c r="M474" s="58">
        <v>3300490.11</v>
      </c>
      <c r="N474" s="55">
        <v>485807.29</v>
      </c>
      <c r="O474" s="59">
        <f t="shared" si="44"/>
        <v>3786297.4</v>
      </c>
      <c r="P474" s="57">
        <f t="shared" si="45"/>
        <v>6258.3428099173552</v>
      </c>
      <c r="Q474" s="63">
        <v>3336450</v>
      </c>
      <c r="R474" s="64">
        <v>521692</v>
      </c>
      <c r="S474" s="59">
        <f t="shared" si="46"/>
        <v>3858142</v>
      </c>
      <c r="T474" s="84">
        <f t="shared" si="47"/>
        <v>6202.8006430868163</v>
      </c>
    </row>
    <row r="475" spans="1:20" ht="15.6" x14ac:dyDescent="0.3">
      <c r="A475" s="19" t="s">
        <v>987</v>
      </c>
      <c r="B475" s="5" t="s">
        <v>470</v>
      </c>
      <c r="C475" s="5" t="s">
        <v>5</v>
      </c>
      <c r="D475" s="10" t="s">
        <v>470</v>
      </c>
      <c r="E475" s="6">
        <v>0.153</v>
      </c>
      <c r="F475" s="79">
        <v>1538</v>
      </c>
      <c r="G475" s="26">
        <v>1463</v>
      </c>
      <c r="H475" s="77">
        <v>1422</v>
      </c>
      <c r="I475" s="75">
        <v>6168521.8300000001</v>
      </c>
      <c r="J475" s="55">
        <v>1008162.04</v>
      </c>
      <c r="K475" s="56">
        <f t="shared" si="42"/>
        <v>7176683.8700000001</v>
      </c>
      <c r="L475" s="57">
        <f t="shared" si="43"/>
        <v>4666.2443888166454</v>
      </c>
      <c r="M475" s="58">
        <v>6295362.9699999997</v>
      </c>
      <c r="N475" s="55">
        <v>1047646.46</v>
      </c>
      <c r="O475" s="59">
        <f t="shared" si="44"/>
        <v>7343009.4299999997</v>
      </c>
      <c r="P475" s="57">
        <f t="shared" si="45"/>
        <v>5019.1452016404646</v>
      </c>
      <c r="Q475" s="63">
        <v>6504274</v>
      </c>
      <c r="R475" s="64">
        <v>1076592</v>
      </c>
      <c r="S475" s="59">
        <f t="shared" si="46"/>
        <v>7580866</v>
      </c>
      <c r="T475" s="84">
        <f t="shared" si="47"/>
        <v>5331.1293952180031</v>
      </c>
    </row>
    <row r="476" spans="1:20" ht="15.6" x14ac:dyDescent="0.3">
      <c r="A476" s="19" t="s">
        <v>988</v>
      </c>
      <c r="B476" s="5" t="s">
        <v>471</v>
      </c>
      <c r="C476" s="5" t="s">
        <v>5</v>
      </c>
      <c r="D476" s="10" t="s">
        <v>471</v>
      </c>
      <c r="E476" s="6">
        <v>5.9000000000000004E-2</v>
      </c>
      <c r="F476" s="79">
        <v>3347</v>
      </c>
      <c r="G476" s="26">
        <v>3290</v>
      </c>
      <c r="H476" s="77">
        <v>3316</v>
      </c>
      <c r="I476" s="75">
        <v>5931289.8600000003</v>
      </c>
      <c r="J476" s="55">
        <v>1688889.29</v>
      </c>
      <c r="K476" s="56">
        <f t="shared" si="42"/>
        <v>7620179.1500000004</v>
      </c>
      <c r="L476" s="57">
        <f t="shared" si="43"/>
        <v>2276.7191962951897</v>
      </c>
      <c r="M476" s="58">
        <v>6093926.8200000003</v>
      </c>
      <c r="N476" s="55">
        <v>1735709.45</v>
      </c>
      <c r="O476" s="59">
        <f t="shared" si="44"/>
        <v>7829636.2700000005</v>
      </c>
      <c r="P476" s="57">
        <f t="shared" si="45"/>
        <v>2379.8286534954409</v>
      </c>
      <c r="Q476" s="63">
        <v>6436406</v>
      </c>
      <c r="R476" s="64">
        <v>1787351</v>
      </c>
      <c r="S476" s="59">
        <f t="shared" si="46"/>
        <v>8223757</v>
      </c>
      <c r="T476" s="84">
        <f t="shared" si="47"/>
        <v>2480.0232207478889</v>
      </c>
    </row>
    <row r="477" spans="1:20" ht="15.6" x14ac:dyDescent="0.3">
      <c r="A477" s="19" t="s">
        <v>989</v>
      </c>
      <c r="B477" s="5" t="s">
        <v>472</v>
      </c>
      <c r="C477" s="5" t="s">
        <v>5</v>
      </c>
      <c r="D477" s="10" t="s">
        <v>472</v>
      </c>
      <c r="E477" s="6">
        <v>0.16200000000000001</v>
      </c>
      <c r="F477" s="79">
        <v>1009</v>
      </c>
      <c r="G477" s="26">
        <v>941</v>
      </c>
      <c r="H477" s="77">
        <v>951</v>
      </c>
      <c r="I477" s="75">
        <v>7470410.2300000004</v>
      </c>
      <c r="J477" s="55">
        <v>817363.5</v>
      </c>
      <c r="K477" s="56">
        <f t="shared" si="42"/>
        <v>8287773.7300000004</v>
      </c>
      <c r="L477" s="57">
        <f t="shared" si="43"/>
        <v>8213.8490882061451</v>
      </c>
      <c r="M477" s="58">
        <v>7553041.6699999999</v>
      </c>
      <c r="N477" s="55">
        <v>860817.05</v>
      </c>
      <c r="O477" s="59">
        <f t="shared" si="44"/>
        <v>8413858.7200000007</v>
      </c>
      <c r="P477" s="57">
        <f t="shared" si="45"/>
        <v>8941.4014027630183</v>
      </c>
      <c r="Q477" s="63">
        <v>7749888</v>
      </c>
      <c r="R477" s="64">
        <v>884553</v>
      </c>
      <c r="S477" s="59">
        <f t="shared" si="46"/>
        <v>8634441</v>
      </c>
      <c r="T477" s="84">
        <f t="shared" si="47"/>
        <v>9079.32807570978</v>
      </c>
    </row>
    <row r="478" spans="1:20" ht="15.6" x14ac:dyDescent="0.3">
      <c r="A478" s="19" t="s">
        <v>990</v>
      </c>
      <c r="B478" s="5" t="s">
        <v>473</v>
      </c>
      <c r="C478" s="5" t="s">
        <v>5</v>
      </c>
      <c r="D478" s="10" t="s">
        <v>473</v>
      </c>
      <c r="E478" s="6">
        <v>3.6000000000000004E-2</v>
      </c>
      <c r="F478" s="79">
        <v>11958</v>
      </c>
      <c r="G478" s="26">
        <v>11972</v>
      </c>
      <c r="H478" s="77">
        <v>12095</v>
      </c>
      <c r="I478" s="75">
        <v>8421579.6400000006</v>
      </c>
      <c r="J478" s="55">
        <v>5173850.8600000003</v>
      </c>
      <c r="K478" s="56">
        <f t="shared" si="42"/>
        <v>13595430.5</v>
      </c>
      <c r="L478" s="57">
        <f t="shared" si="43"/>
        <v>1136.9318029770864</v>
      </c>
      <c r="M478" s="58">
        <v>8810194.5700000003</v>
      </c>
      <c r="N478" s="55">
        <v>5242591.5999999996</v>
      </c>
      <c r="O478" s="59">
        <f t="shared" si="44"/>
        <v>14052786.17</v>
      </c>
      <c r="P478" s="57">
        <f t="shared" si="45"/>
        <v>1173.8043910791848</v>
      </c>
      <c r="Q478" s="63">
        <v>9575763</v>
      </c>
      <c r="R478" s="64">
        <v>5283253</v>
      </c>
      <c r="S478" s="59">
        <f t="shared" si="46"/>
        <v>14859016</v>
      </c>
      <c r="T478" s="84">
        <f t="shared" si="47"/>
        <v>1228.5255064076064</v>
      </c>
    </row>
    <row r="479" spans="1:20" ht="15.6" x14ac:dyDescent="0.3">
      <c r="A479" s="19" t="s">
        <v>991</v>
      </c>
      <c r="B479" s="5" t="s">
        <v>474</v>
      </c>
      <c r="C479" s="5" t="s">
        <v>5</v>
      </c>
      <c r="D479" s="10" t="s">
        <v>474</v>
      </c>
      <c r="E479" s="6">
        <v>0.14099999999999999</v>
      </c>
      <c r="F479" s="79">
        <v>649</v>
      </c>
      <c r="G479" s="26">
        <v>643</v>
      </c>
      <c r="H479" s="77">
        <v>646</v>
      </c>
      <c r="I479" s="75">
        <v>3505464.27</v>
      </c>
      <c r="J479" s="55">
        <v>682922.26</v>
      </c>
      <c r="K479" s="56">
        <f t="shared" si="42"/>
        <v>4188386.5300000003</v>
      </c>
      <c r="L479" s="57">
        <f t="shared" si="43"/>
        <v>6453.6002003081667</v>
      </c>
      <c r="M479" s="58">
        <v>3656078.93</v>
      </c>
      <c r="N479" s="55">
        <v>686692.22</v>
      </c>
      <c r="O479" s="59">
        <f t="shared" si="44"/>
        <v>4342771.1500000004</v>
      </c>
      <c r="P479" s="57">
        <f t="shared" si="45"/>
        <v>6753.9209175738733</v>
      </c>
      <c r="Q479" s="63">
        <v>3654862</v>
      </c>
      <c r="R479" s="64">
        <v>692418</v>
      </c>
      <c r="S479" s="59">
        <f t="shared" si="46"/>
        <v>4347280</v>
      </c>
      <c r="T479" s="84">
        <f t="shared" si="47"/>
        <v>6729.5356037151705</v>
      </c>
    </row>
    <row r="480" spans="1:20" ht="15.6" x14ac:dyDescent="0.3">
      <c r="A480" s="19" t="s">
        <v>992</v>
      </c>
      <c r="B480" s="5" t="s">
        <v>475</v>
      </c>
      <c r="C480" s="5" t="s">
        <v>5</v>
      </c>
      <c r="D480" s="10" t="s">
        <v>475</v>
      </c>
      <c r="E480" s="6">
        <v>4.4999999999999998E-2</v>
      </c>
      <c r="F480" s="79">
        <v>3019</v>
      </c>
      <c r="G480" s="26">
        <v>3199</v>
      </c>
      <c r="H480" s="77">
        <v>3262</v>
      </c>
      <c r="I480" s="75">
        <v>5705917.0599999996</v>
      </c>
      <c r="J480" s="55">
        <v>1788802.77</v>
      </c>
      <c r="K480" s="56">
        <f t="shared" si="42"/>
        <v>7494719.8300000001</v>
      </c>
      <c r="L480" s="57">
        <f t="shared" si="43"/>
        <v>2482.5173335541572</v>
      </c>
      <c r="M480" s="58">
        <v>5833218.3899999997</v>
      </c>
      <c r="N480" s="55">
        <v>1839844.9</v>
      </c>
      <c r="O480" s="59">
        <f t="shared" si="44"/>
        <v>7673063.2899999991</v>
      </c>
      <c r="P480" s="57">
        <f t="shared" si="45"/>
        <v>2398.5818349484211</v>
      </c>
      <c r="Q480" s="63">
        <v>6112928</v>
      </c>
      <c r="R480" s="64">
        <v>1893533</v>
      </c>
      <c r="S480" s="59">
        <f t="shared" si="46"/>
        <v>8006461</v>
      </c>
      <c r="T480" s="84">
        <f t="shared" si="47"/>
        <v>2454.4638258736973</v>
      </c>
    </row>
    <row r="481" spans="1:20" ht="15.6" x14ac:dyDescent="0.3">
      <c r="A481" s="19" t="s">
        <v>993</v>
      </c>
      <c r="B481" s="5" t="s">
        <v>476</v>
      </c>
      <c r="C481" s="5" t="s">
        <v>5</v>
      </c>
      <c r="D481" s="10" t="s">
        <v>476</v>
      </c>
      <c r="E481" s="6">
        <v>0.126</v>
      </c>
      <c r="F481" s="79">
        <v>817</v>
      </c>
      <c r="G481" s="26">
        <v>784</v>
      </c>
      <c r="H481" s="77">
        <v>753</v>
      </c>
      <c r="I481" s="75">
        <v>5476275.8700000001</v>
      </c>
      <c r="J481" s="55">
        <v>701486.22</v>
      </c>
      <c r="K481" s="56">
        <f t="shared" si="42"/>
        <v>6177762.0899999999</v>
      </c>
      <c r="L481" s="57">
        <f t="shared" si="43"/>
        <v>7561.520305997552</v>
      </c>
      <c r="M481" s="58">
        <v>5501072.6799999997</v>
      </c>
      <c r="N481" s="55">
        <v>721504.9</v>
      </c>
      <c r="O481" s="59">
        <f t="shared" si="44"/>
        <v>6222577.5800000001</v>
      </c>
      <c r="P481" s="57">
        <f t="shared" si="45"/>
        <v>7936.9611989795922</v>
      </c>
      <c r="Q481" s="63">
        <v>5503509</v>
      </c>
      <c r="R481" s="64">
        <v>748671</v>
      </c>
      <c r="S481" s="59">
        <f t="shared" si="46"/>
        <v>6252180</v>
      </c>
      <c r="T481" s="84">
        <f t="shared" si="47"/>
        <v>8303.027888446215</v>
      </c>
    </row>
    <row r="482" spans="1:20" ht="15.6" x14ac:dyDescent="0.3">
      <c r="A482" s="19" t="s">
        <v>994</v>
      </c>
      <c r="B482" s="5" t="s">
        <v>477</v>
      </c>
      <c r="C482" s="5" t="s">
        <v>5</v>
      </c>
      <c r="D482" s="10" t="s">
        <v>477</v>
      </c>
      <c r="E482" s="6">
        <v>0.16800000000000001</v>
      </c>
      <c r="F482" s="79">
        <v>2760</v>
      </c>
      <c r="G482" s="26">
        <v>2583</v>
      </c>
      <c r="H482" s="77">
        <v>2470</v>
      </c>
      <c r="I482" s="75">
        <v>7411268.96</v>
      </c>
      <c r="J482" s="55">
        <v>2102005.52</v>
      </c>
      <c r="K482" s="56">
        <f t="shared" si="42"/>
        <v>9513274.4800000004</v>
      </c>
      <c r="L482" s="57">
        <f t="shared" si="43"/>
        <v>3446.838579710145</v>
      </c>
      <c r="M482" s="58">
        <v>7787080.1399999997</v>
      </c>
      <c r="N482" s="55">
        <v>2248770.5600000001</v>
      </c>
      <c r="O482" s="59">
        <f t="shared" si="44"/>
        <v>10035850.699999999</v>
      </c>
      <c r="P482" s="57">
        <f t="shared" si="45"/>
        <v>3885.346767324816</v>
      </c>
      <c r="Q482" s="63">
        <v>8566218</v>
      </c>
      <c r="R482" s="64">
        <v>2377524</v>
      </c>
      <c r="S482" s="59">
        <f t="shared" si="46"/>
        <v>10943742</v>
      </c>
      <c r="T482" s="84">
        <f t="shared" si="47"/>
        <v>4430.6647773279356</v>
      </c>
    </row>
    <row r="483" spans="1:20" ht="15.6" x14ac:dyDescent="0.3">
      <c r="A483" s="19" t="s">
        <v>995</v>
      </c>
      <c r="B483" s="5" t="s">
        <v>478</v>
      </c>
      <c r="C483" s="5" t="s">
        <v>5</v>
      </c>
      <c r="D483" s="10" t="s">
        <v>478</v>
      </c>
      <c r="E483" s="6">
        <v>0.107</v>
      </c>
      <c r="F483" s="79">
        <v>2398</v>
      </c>
      <c r="G483" s="26">
        <v>2213</v>
      </c>
      <c r="H483" s="77">
        <v>2211</v>
      </c>
      <c r="I483" s="75">
        <v>8780043.8499999996</v>
      </c>
      <c r="J483" s="55">
        <v>1808282.6</v>
      </c>
      <c r="K483" s="56">
        <f t="shared" si="42"/>
        <v>10588326.449999999</v>
      </c>
      <c r="L483" s="57">
        <f t="shared" si="43"/>
        <v>4415.4822560467055</v>
      </c>
      <c r="M483" s="58">
        <v>8926136.2400000002</v>
      </c>
      <c r="N483" s="55">
        <v>1872557.29</v>
      </c>
      <c r="O483" s="59">
        <f t="shared" si="44"/>
        <v>10798693.530000001</v>
      </c>
      <c r="P483" s="57">
        <f t="shared" si="45"/>
        <v>4879.6626886579306</v>
      </c>
      <c r="Q483" s="63">
        <v>9179201</v>
      </c>
      <c r="R483" s="64">
        <v>1932270</v>
      </c>
      <c r="S483" s="59">
        <f t="shared" si="46"/>
        <v>11111471</v>
      </c>
      <c r="T483" s="84">
        <f t="shared" si="47"/>
        <v>5025.5409317051108</v>
      </c>
    </row>
    <row r="484" spans="1:20" ht="15.6" x14ac:dyDescent="0.3">
      <c r="A484" s="19" t="s">
        <v>996</v>
      </c>
      <c r="B484" s="5" t="s">
        <v>479</v>
      </c>
      <c r="C484" s="5" t="s">
        <v>5</v>
      </c>
      <c r="D484" s="10" t="s">
        <v>479</v>
      </c>
      <c r="E484" s="6">
        <v>8.3000000000000004E-2</v>
      </c>
      <c r="F484" s="79">
        <v>7695</v>
      </c>
      <c r="G484" s="26">
        <v>7357</v>
      </c>
      <c r="H484" s="77">
        <v>7514</v>
      </c>
      <c r="I484" s="75">
        <v>13855262.35</v>
      </c>
      <c r="J484" s="55">
        <v>3936046.5</v>
      </c>
      <c r="K484" s="56">
        <f t="shared" si="42"/>
        <v>17791308.850000001</v>
      </c>
      <c r="L484" s="57">
        <f t="shared" si="43"/>
        <v>2312.0609291747892</v>
      </c>
      <c r="M484" s="58">
        <v>14220054.01</v>
      </c>
      <c r="N484" s="55">
        <v>4078586.05</v>
      </c>
      <c r="O484" s="59">
        <f t="shared" si="44"/>
        <v>18298640.059999999</v>
      </c>
      <c r="P484" s="57">
        <f t="shared" si="45"/>
        <v>2487.2420905260296</v>
      </c>
      <c r="Q484" s="63">
        <v>14555248</v>
      </c>
      <c r="R484" s="64">
        <v>4223059</v>
      </c>
      <c r="S484" s="59">
        <f t="shared" si="46"/>
        <v>18778307</v>
      </c>
      <c r="T484" s="84">
        <f t="shared" si="47"/>
        <v>2499.1092627096086</v>
      </c>
    </row>
    <row r="485" spans="1:20" ht="15.6" x14ac:dyDescent="0.3">
      <c r="A485" s="19" t="s">
        <v>1016</v>
      </c>
      <c r="B485" s="5" t="s">
        <v>499</v>
      </c>
      <c r="C485" s="5" t="s">
        <v>5</v>
      </c>
      <c r="D485" s="10" t="s">
        <v>499</v>
      </c>
      <c r="E485" s="6">
        <v>0.25900000000000001</v>
      </c>
      <c r="F485" s="79">
        <v>4640</v>
      </c>
      <c r="G485" s="26">
        <v>4612</v>
      </c>
      <c r="H485" s="77">
        <v>4864</v>
      </c>
      <c r="I485" s="75">
        <v>20003992.940000001</v>
      </c>
      <c r="J485" s="55">
        <v>3438972.7</v>
      </c>
      <c r="K485" s="56">
        <f t="shared" si="42"/>
        <v>23442965.640000001</v>
      </c>
      <c r="L485" s="57">
        <f t="shared" si="43"/>
        <v>5052.3632844827589</v>
      </c>
      <c r="M485" s="58">
        <v>20388289.350000001</v>
      </c>
      <c r="N485" s="55">
        <v>3700744.04</v>
      </c>
      <c r="O485" s="59">
        <f t="shared" si="44"/>
        <v>24089033.390000001</v>
      </c>
      <c r="P485" s="57">
        <f t="shared" si="45"/>
        <v>5223.1208564614053</v>
      </c>
      <c r="Q485" s="63">
        <v>21860721</v>
      </c>
      <c r="R485" s="64">
        <v>3999695</v>
      </c>
      <c r="S485" s="59">
        <f t="shared" si="46"/>
        <v>25860416</v>
      </c>
      <c r="T485" s="84">
        <f t="shared" si="47"/>
        <v>5316.6973684210525</v>
      </c>
    </row>
    <row r="486" spans="1:20" ht="15.6" x14ac:dyDescent="0.3">
      <c r="A486" s="19" t="s">
        <v>997</v>
      </c>
      <c r="B486" s="5" t="s">
        <v>480</v>
      </c>
      <c r="C486" s="5" t="s">
        <v>5</v>
      </c>
      <c r="D486" s="10" t="s">
        <v>480</v>
      </c>
      <c r="E486" s="6">
        <v>0.11699999999999999</v>
      </c>
      <c r="F486" s="79">
        <v>2930</v>
      </c>
      <c r="G486" s="26">
        <v>2760</v>
      </c>
      <c r="H486" s="77">
        <v>2813</v>
      </c>
      <c r="I486" s="75">
        <v>6473688.5700000003</v>
      </c>
      <c r="J486" s="55">
        <v>1631149.51</v>
      </c>
      <c r="K486" s="56">
        <f t="shared" si="42"/>
        <v>8104838.0800000001</v>
      </c>
      <c r="L486" s="57">
        <f t="shared" si="43"/>
        <v>2766.1563412969285</v>
      </c>
      <c r="M486" s="58">
        <v>6757701.1299999999</v>
      </c>
      <c r="N486" s="55">
        <v>1732691.2</v>
      </c>
      <c r="O486" s="59">
        <f t="shared" si="44"/>
        <v>8490392.3300000001</v>
      </c>
      <c r="P486" s="57">
        <f t="shared" si="45"/>
        <v>3076.2291050724639</v>
      </c>
      <c r="Q486" s="63">
        <v>7301545</v>
      </c>
      <c r="R486" s="64">
        <v>1839884</v>
      </c>
      <c r="S486" s="59">
        <f t="shared" si="46"/>
        <v>9141429</v>
      </c>
      <c r="T486" s="84">
        <f t="shared" si="47"/>
        <v>3249.7081407749733</v>
      </c>
    </row>
    <row r="487" spans="1:20" ht="15.6" x14ac:dyDescent="0.3">
      <c r="A487" s="19" t="s">
        <v>773</v>
      </c>
      <c r="B487" s="5" t="s">
        <v>256</v>
      </c>
      <c r="C487" s="5" t="s">
        <v>5</v>
      </c>
      <c r="D487" s="10" t="s">
        <v>256</v>
      </c>
      <c r="E487" s="6">
        <v>0.11599999999999999</v>
      </c>
      <c r="F487" s="79">
        <v>2067</v>
      </c>
      <c r="G487" s="26">
        <v>1857</v>
      </c>
      <c r="H487" s="77">
        <v>1748</v>
      </c>
      <c r="I487" s="75">
        <v>7988260.3600000003</v>
      </c>
      <c r="J487" s="55">
        <v>1377705.56</v>
      </c>
      <c r="K487" s="56">
        <f t="shared" si="42"/>
        <v>9365965.9199999999</v>
      </c>
      <c r="L487" s="57">
        <f t="shared" si="43"/>
        <v>4531.1881567489118</v>
      </c>
      <c r="M487" s="58">
        <v>8092105.1299999999</v>
      </c>
      <c r="N487" s="55">
        <v>1418773.41</v>
      </c>
      <c r="O487" s="59">
        <f t="shared" si="44"/>
        <v>9510878.5399999991</v>
      </c>
      <c r="P487" s="57">
        <f t="shared" si="45"/>
        <v>5121.636262789445</v>
      </c>
      <c r="Q487" s="63">
        <v>8308337</v>
      </c>
      <c r="R487" s="64">
        <v>1422140</v>
      </c>
      <c r="S487" s="59">
        <f t="shared" si="46"/>
        <v>9730477</v>
      </c>
      <c r="T487" s="84">
        <f t="shared" si="47"/>
        <v>5566.6344393592681</v>
      </c>
    </row>
    <row r="488" spans="1:20" ht="15.6" x14ac:dyDescent="0.3">
      <c r="A488" s="19" t="s">
        <v>998</v>
      </c>
      <c r="B488" s="5" t="s">
        <v>481</v>
      </c>
      <c r="C488" s="5" t="s">
        <v>5</v>
      </c>
      <c r="D488" s="10" t="s">
        <v>481</v>
      </c>
      <c r="E488" s="6">
        <v>0.127</v>
      </c>
      <c r="F488" s="79">
        <v>757</v>
      </c>
      <c r="G488" s="26">
        <v>746</v>
      </c>
      <c r="H488" s="77">
        <v>743</v>
      </c>
      <c r="I488" s="75">
        <v>5475871.5099999998</v>
      </c>
      <c r="J488" s="55">
        <v>636150.52</v>
      </c>
      <c r="K488" s="56">
        <f t="shared" si="42"/>
        <v>6112022.0299999993</v>
      </c>
      <c r="L488" s="57">
        <f t="shared" si="43"/>
        <v>8074.0053236459698</v>
      </c>
      <c r="M488" s="58">
        <v>5509853.6600000001</v>
      </c>
      <c r="N488" s="55">
        <v>652641.43999999994</v>
      </c>
      <c r="O488" s="59">
        <f t="shared" si="44"/>
        <v>6162495.0999999996</v>
      </c>
      <c r="P488" s="57">
        <f t="shared" si="45"/>
        <v>8260.7172922252012</v>
      </c>
      <c r="Q488" s="63">
        <v>5553172</v>
      </c>
      <c r="R488" s="64">
        <v>664006</v>
      </c>
      <c r="S488" s="59">
        <f t="shared" si="46"/>
        <v>6217178</v>
      </c>
      <c r="T488" s="84">
        <f t="shared" si="47"/>
        <v>8367.6689098250336</v>
      </c>
    </row>
    <row r="489" spans="1:20" ht="15.6" x14ac:dyDescent="0.3">
      <c r="A489" s="19" t="s">
        <v>999</v>
      </c>
      <c r="B489" s="5" t="s">
        <v>482</v>
      </c>
      <c r="C489" s="5" t="s">
        <v>5</v>
      </c>
      <c r="D489" s="10" t="s">
        <v>482</v>
      </c>
      <c r="E489" s="6">
        <v>0.121</v>
      </c>
      <c r="F489" s="79">
        <v>1860</v>
      </c>
      <c r="G489" s="26">
        <v>1801</v>
      </c>
      <c r="H489" s="77">
        <v>1765</v>
      </c>
      <c r="I489" s="75">
        <v>5226713.32</v>
      </c>
      <c r="J489" s="55">
        <v>1206322.54</v>
      </c>
      <c r="K489" s="56">
        <f t="shared" si="42"/>
        <v>6433035.8600000003</v>
      </c>
      <c r="L489" s="57">
        <f t="shared" si="43"/>
        <v>3458.621430107527</v>
      </c>
      <c r="M489" s="58">
        <v>5400534.8899999997</v>
      </c>
      <c r="N489" s="55">
        <v>1230868.71</v>
      </c>
      <c r="O489" s="59">
        <f t="shared" si="44"/>
        <v>6631403.5999999996</v>
      </c>
      <c r="P489" s="57">
        <f t="shared" si="45"/>
        <v>3682.0675180455301</v>
      </c>
      <c r="Q489" s="63">
        <v>5476092</v>
      </c>
      <c r="R489" s="64">
        <v>1266613</v>
      </c>
      <c r="S489" s="59">
        <f t="shared" si="46"/>
        <v>6742705</v>
      </c>
      <c r="T489" s="84">
        <f t="shared" si="47"/>
        <v>3820.2294617563739</v>
      </c>
    </row>
    <row r="490" spans="1:20" ht="15.6" x14ac:dyDescent="0.3">
      <c r="A490" s="19" t="s">
        <v>1000</v>
      </c>
      <c r="B490" s="5" t="s">
        <v>483</v>
      </c>
      <c r="C490" s="5" t="s">
        <v>5</v>
      </c>
      <c r="D490" s="10" t="s">
        <v>483</v>
      </c>
      <c r="E490" s="6">
        <v>0.15</v>
      </c>
      <c r="F490" s="79">
        <v>1467</v>
      </c>
      <c r="G490" s="26">
        <v>1482</v>
      </c>
      <c r="H490" s="77">
        <v>1499</v>
      </c>
      <c r="I490" s="75">
        <v>4028368.96</v>
      </c>
      <c r="J490" s="55">
        <v>838857.2</v>
      </c>
      <c r="K490" s="56">
        <f t="shared" si="42"/>
        <v>4867226.16</v>
      </c>
      <c r="L490" s="57">
        <f t="shared" si="43"/>
        <v>3317.8092433537831</v>
      </c>
      <c r="M490" s="58">
        <v>4078639.78</v>
      </c>
      <c r="N490" s="55">
        <v>878969.48</v>
      </c>
      <c r="O490" s="59">
        <f t="shared" si="44"/>
        <v>4957609.26</v>
      </c>
      <c r="P490" s="57">
        <f t="shared" si="45"/>
        <v>3345.2154251012144</v>
      </c>
      <c r="Q490" s="63">
        <v>4293018</v>
      </c>
      <c r="R490" s="64">
        <v>938776</v>
      </c>
      <c r="S490" s="59">
        <f t="shared" si="46"/>
        <v>5231794</v>
      </c>
      <c r="T490" s="84">
        <f t="shared" si="47"/>
        <v>3490.1894596397597</v>
      </c>
    </row>
    <row r="491" spans="1:20" ht="15.6" x14ac:dyDescent="0.3">
      <c r="A491" s="19" t="s">
        <v>1001</v>
      </c>
      <c r="B491" s="5" t="s">
        <v>484</v>
      </c>
      <c r="C491" s="5" t="s">
        <v>5</v>
      </c>
      <c r="D491" s="10" t="s">
        <v>484</v>
      </c>
      <c r="E491" s="6">
        <v>0.14199999999999999</v>
      </c>
      <c r="F491" s="79">
        <v>4353</v>
      </c>
      <c r="G491" s="26">
        <v>4232</v>
      </c>
      <c r="H491" s="77">
        <v>4146</v>
      </c>
      <c r="I491" s="75">
        <v>8146626.8099999996</v>
      </c>
      <c r="J491" s="55">
        <v>2058030.0800000001</v>
      </c>
      <c r="K491" s="56">
        <f t="shared" si="42"/>
        <v>10204656.890000001</v>
      </c>
      <c r="L491" s="57">
        <f t="shared" si="43"/>
        <v>2344.2813898460831</v>
      </c>
      <c r="M491" s="58">
        <v>8436225.1199999992</v>
      </c>
      <c r="N491" s="55">
        <v>2207543.41</v>
      </c>
      <c r="O491" s="59">
        <f t="shared" si="44"/>
        <v>10643768.529999999</v>
      </c>
      <c r="P491" s="57">
        <f t="shared" si="45"/>
        <v>2515.0681781663516</v>
      </c>
      <c r="Q491" s="63">
        <v>9193034</v>
      </c>
      <c r="R491" s="64">
        <v>2360516</v>
      </c>
      <c r="S491" s="59">
        <f t="shared" si="46"/>
        <v>11553550</v>
      </c>
      <c r="T491" s="84">
        <f t="shared" si="47"/>
        <v>2786.6739025566812</v>
      </c>
    </row>
    <row r="492" spans="1:20" ht="15.6" x14ac:dyDescent="0.3">
      <c r="A492" s="19" t="s">
        <v>1002</v>
      </c>
      <c r="B492" s="5" t="s">
        <v>485</v>
      </c>
      <c r="C492" s="5" t="s">
        <v>5</v>
      </c>
      <c r="D492" s="10" t="s">
        <v>485</v>
      </c>
      <c r="E492" s="6">
        <v>0.318</v>
      </c>
      <c r="F492" s="79">
        <v>7204</v>
      </c>
      <c r="G492" s="26">
        <v>7089</v>
      </c>
      <c r="H492" s="77">
        <v>7397</v>
      </c>
      <c r="I492" s="75">
        <v>29006911.32</v>
      </c>
      <c r="J492" s="55">
        <v>4663427.38</v>
      </c>
      <c r="K492" s="56">
        <f t="shared" si="42"/>
        <v>33670338.700000003</v>
      </c>
      <c r="L492" s="57">
        <f t="shared" si="43"/>
        <v>4673.8393531371466</v>
      </c>
      <c r="M492" s="58">
        <v>30362214.059999999</v>
      </c>
      <c r="N492" s="55">
        <v>4988547.91</v>
      </c>
      <c r="O492" s="59">
        <f t="shared" si="44"/>
        <v>35350761.969999999</v>
      </c>
      <c r="P492" s="57">
        <f t="shared" si="45"/>
        <v>4986.706442375511</v>
      </c>
      <c r="Q492" s="63">
        <v>33875342</v>
      </c>
      <c r="R492" s="64">
        <v>5357064</v>
      </c>
      <c r="S492" s="59">
        <f t="shared" si="46"/>
        <v>39232406</v>
      </c>
      <c r="T492" s="84">
        <f t="shared" si="47"/>
        <v>5303.8266864945244</v>
      </c>
    </row>
    <row r="493" spans="1:20" ht="15.6" x14ac:dyDescent="0.3">
      <c r="A493" s="19" t="s">
        <v>1003</v>
      </c>
      <c r="B493" s="5" t="s">
        <v>486</v>
      </c>
      <c r="C493" s="5" t="s">
        <v>5</v>
      </c>
      <c r="D493" s="10" t="s">
        <v>486</v>
      </c>
      <c r="E493" s="6">
        <v>0.33799999999999997</v>
      </c>
      <c r="F493" s="79">
        <v>524</v>
      </c>
      <c r="G493" s="26">
        <v>483</v>
      </c>
      <c r="H493" s="77">
        <v>506</v>
      </c>
      <c r="I493" s="75">
        <v>10666756.960000001</v>
      </c>
      <c r="J493" s="55">
        <v>1241300.6200000001</v>
      </c>
      <c r="K493" s="56">
        <f t="shared" si="42"/>
        <v>11908057.580000002</v>
      </c>
      <c r="L493" s="57">
        <f t="shared" si="43"/>
        <v>22725.300725190842</v>
      </c>
      <c r="M493" s="58">
        <v>10872300.32</v>
      </c>
      <c r="N493" s="55">
        <v>1272755.5900000001</v>
      </c>
      <c r="O493" s="59">
        <f t="shared" si="44"/>
        <v>12145055.91</v>
      </c>
      <c r="P493" s="57">
        <f t="shared" si="45"/>
        <v>25145.043291925467</v>
      </c>
      <c r="Q493" s="63">
        <v>11090298</v>
      </c>
      <c r="R493" s="64">
        <v>1360119</v>
      </c>
      <c r="S493" s="59">
        <f t="shared" si="46"/>
        <v>12450417</v>
      </c>
      <c r="T493" s="84">
        <f t="shared" si="47"/>
        <v>24605.567193675888</v>
      </c>
    </row>
    <row r="494" spans="1:20" ht="15.6" x14ac:dyDescent="0.3">
      <c r="A494" s="19" t="s">
        <v>1004</v>
      </c>
      <c r="B494" s="5" t="s">
        <v>487</v>
      </c>
      <c r="C494" s="5" t="s">
        <v>5</v>
      </c>
      <c r="D494" s="10" t="s">
        <v>487</v>
      </c>
      <c r="E494" s="6">
        <v>0.221</v>
      </c>
      <c r="F494" s="79">
        <v>5069</v>
      </c>
      <c r="G494" s="26">
        <v>4770</v>
      </c>
      <c r="H494" s="77">
        <v>4652</v>
      </c>
      <c r="I494" s="75">
        <v>22894946.510000002</v>
      </c>
      <c r="J494" s="55">
        <v>4722383.1500000004</v>
      </c>
      <c r="K494" s="56">
        <f t="shared" si="42"/>
        <v>27617329.660000004</v>
      </c>
      <c r="L494" s="57">
        <f t="shared" si="43"/>
        <v>5448.2796725192356</v>
      </c>
      <c r="M494" s="58">
        <v>23796016.030000001</v>
      </c>
      <c r="N494" s="55">
        <v>5028023.59</v>
      </c>
      <c r="O494" s="59">
        <f t="shared" si="44"/>
        <v>28824039.620000001</v>
      </c>
      <c r="P494" s="57">
        <f t="shared" si="45"/>
        <v>6042.7756016771491</v>
      </c>
      <c r="Q494" s="63">
        <v>25494494</v>
      </c>
      <c r="R494" s="64">
        <v>5371786</v>
      </c>
      <c r="S494" s="59">
        <f t="shared" si="46"/>
        <v>30866280</v>
      </c>
      <c r="T494" s="84">
        <f t="shared" si="47"/>
        <v>6635.0558899398111</v>
      </c>
    </row>
    <row r="495" spans="1:20" ht="15.6" x14ac:dyDescent="0.3">
      <c r="A495" s="19" t="s">
        <v>1005</v>
      </c>
      <c r="B495" s="5" t="s">
        <v>488</v>
      </c>
      <c r="C495" s="5" t="s">
        <v>5</v>
      </c>
      <c r="D495" s="10" t="s">
        <v>488</v>
      </c>
      <c r="E495" s="6">
        <v>0.17600000000000002</v>
      </c>
      <c r="F495" s="79">
        <v>996</v>
      </c>
      <c r="G495" s="26">
        <v>930</v>
      </c>
      <c r="H495" s="77">
        <v>967</v>
      </c>
      <c r="I495" s="75">
        <v>7109983.5700000003</v>
      </c>
      <c r="J495" s="55">
        <v>852879.44</v>
      </c>
      <c r="K495" s="56">
        <f t="shared" si="42"/>
        <v>7962863.0099999998</v>
      </c>
      <c r="L495" s="57">
        <f t="shared" si="43"/>
        <v>7994.8423795180724</v>
      </c>
      <c r="M495" s="58">
        <v>7207920.6500000004</v>
      </c>
      <c r="N495" s="55">
        <v>861132.31</v>
      </c>
      <c r="O495" s="59">
        <f t="shared" si="44"/>
        <v>8069052.9600000009</v>
      </c>
      <c r="P495" s="57">
        <f t="shared" si="45"/>
        <v>8676.4010322580652</v>
      </c>
      <c r="Q495" s="63">
        <v>7343173</v>
      </c>
      <c r="R495" s="64">
        <v>952194</v>
      </c>
      <c r="S495" s="59">
        <f t="shared" si="46"/>
        <v>8295367</v>
      </c>
      <c r="T495" s="84">
        <f t="shared" si="47"/>
        <v>8578.4560496380564</v>
      </c>
    </row>
    <row r="496" spans="1:20" ht="15.6" x14ac:dyDescent="0.3">
      <c r="A496" s="19" t="s">
        <v>1006</v>
      </c>
      <c r="B496" s="5" t="s">
        <v>489</v>
      </c>
      <c r="C496" s="5" t="s">
        <v>5</v>
      </c>
      <c r="D496" s="10" t="s">
        <v>489</v>
      </c>
      <c r="E496" s="6">
        <v>0.14300000000000002</v>
      </c>
      <c r="F496" s="79">
        <v>503</v>
      </c>
      <c r="G496" s="26">
        <v>469</v>
      </c>
      <c r="H496" s="77">
        <v>461</v>
      </c>
      <c r="I496" s="75">
        <v>3367437.53</v>
      </c>
      <c r="J496" s="55">
        <v>364609.19</v>
      </c>
      <c r="K496" s="56">
        <f t="shared" si="42"/>
        <v>3732046.7199999997</v>
      </c>
      <c r="L496" s="57">
        <f t="shared" si="43"/>
        <v>7419.575984095427</v>
      </c>
      <c r="M496" s="58">
        <v>3390569.2</v>
      </c>
      <c r="N496" s="55">
        <v>378221.25</v>
      </c>
      <c r="O496" s="59">
        <f t="shared" si="44"/>
        <v>3768790.45</v>
      </c>
      <c r="P496" s="57">
        <f t="shared" si="45"/>
        <v>8035.8005330490405</v>
      </c>
      <c r="Q496" s="63">
        <v>3533089</v>
      </c>
      <c r="R496" s="64">
        <v>382495</v>
      </c>
      <c r="S496" s="59">
        <f t="shared" si="46"/>
        <v>3915584</v>
      </c>
      <c r="T496" s="84">
        <f t="shared" si="47"/>
        <v>8493.6746203904549</v>
      </c>
    </row>
    <row r="497" spans="1:20" ht="15.6" x14ac:dyDescent="0.3">
      <c r="A497" s="19" t="s">
        <v>1007</v>
      </c>
      <c r="B497" s="5" t="s">
        <v>490</v>
      </c>
      <c r="C497" s="5" t="s">
        <v>5</v>
      </c>
      <c r="D497" s="10" t="s">
        <v>490</v>
      </c>
      <c r="E497" s="6">
        <v>0.24100000000000002</v>
      </c>
      <c r="F497" s="79">
        <v>4898</v>
      </c>
      <c r="G497" s="26">
        <v>4751</v>
      </c>
      <c r="H497" s="77">
        <v>4694</v>
      </c>
      <c r="I497" s="75">
        <v>26112788.079999998</v>
      </c>
      <c r="J497" s="55">
        <v>4543923.9800000004</v>
      </c>
      <c r="K497" s="56">
        <f t="shared" si="42"/>
        <v>30656712.059999999</v>
      </c>
      <c r="L497" s="57">
        <f t="shared" si="43"/>
        <v>6259.0265536953857</v>
      </c>
      <c r="M497" s="58">
        <v>26873347.559999999</v>
      </c>
      <c r="N497" s="55">
        <v>4655573.29</v>
      </c>
      <c r="O497" s="59">
        <f t="shared" si="44"/>
        <v>31528920.849999998</v>
      </c>
      <c r="P497" s="57">
        <f t="shared" si="45"/>
        <v>6636.2704378025674</v>
      </c>
      <c r="Q497" s="63">
        <v>27991341</v>
      </c>
      <c r="R497" s="64">
        <v>4833593</v>
      </c>
      <c r="S497" s="59">
        <f t="shared" si="46"/>
        <v>32824934</v>
      </c>
      <c r="T497" s="84">
        <f t="shared" si="47"/>
        <v>6992.9556881124836</v>
      </c>
    </row>
    <row r="498" spans="1:20" ht="15.6" x14ac:dyDescent="0.3">
      <c r="A498" s="19" t="s">
        <v>1008</v>
      </c>
      <c r="B498" s="5" t="s">
        <v>491</v>
      </c>
      <c r="C498" s="5" t="s">
        <v>5</v>
      </c>
      <c r="D498" s="10" t="s">
        <v>491</v>
      </c>
      <c r="E498" s="6">
        <v>0.13800000000000001</v>
      </c>
      <c r="F498" s="79">
        <v>1103</v>
      </c>
      <c r="G498" s="26">
        <v>1030</v>
      </c>
      <c r="H498" s="77">
        <v>1006</v>
      </c>
      <c r="I498" s="75">
        <v>5727461.0300000003</v>
      </c>
      <c r="J498" s="55">
        <v>1046206.39</v>
      </c>
      <c r="K498" s="56">
        <f t="shared" si="42"/>
        <v>6773667.4199999999</v>
      </c>
      <c r="L498" s="57">
        <f t="shared" si="43"/>
        <v>6141.130933816863</v>
      </c>
      <c r="M498" s="58">
        <v>5802895.9199999999</v>
      </c>
      <c r="N498" s="55">
        <v>1066795.46</v>
      </c>
      <c r="O498" s="59">
        <f t="shared" si="44"/>
        <v>6869691.3799999999</v>
      </c>
      <c r="P498" s="57">
        <f t="shared" si="45"/>
        <v>6669.6032815533981</v>
      </c>
      <c r="Q498" s="63">
        <v>5834202</v>
      </c>
      <c r="R498" s="64">
        <v>1092300</v>
      </c>
      <c r="S498" s="59">
        <f t="shared" si="46"/>
        <v>6926502</v>
      </c>
      <c r="T498" s="84">
        <f t="shared" si="47"/>
        <v>6885.1908548707752</v>
      </c>
    </row>
    <row r="499" spans="1:20" ht="15.6" x14ac:dyDescent="0.3">
      <c r="A499" s="19" t="s">
        <v>1009</v>
      </c>
      <c r="B499" s="5" t="s">
        <v>492</v>
      </c>
      <c r="C499" s="5" t="s">
        <v>5</v>
      </c>
      <c r="D499" s="10" t="s">
        <v>492</v>
      </c>
      <c r="E499" s="6">
        <v>0.105</v>
      </c>
      <c r="F499" s="79">
        <v>2246</v>
      </c>
      <c r="G499" s="26">
        <v>2181</v>
      </c>
      <c r="H499" s="77">
        <v>2194</v>
      </c>
      <c r="I499" s="75">
        <v>8314313.3899999997</v>
      </c>
      <c r="J499" s="55">
        <v>1429225.32</v>
      </c>
      <c r="K499" s="56">
        <f t="shared" si="42"/>
        <v>9743538.709999999</v>
      </c>
      <c r="L499" s="57">
        <f t="shared" si="43"/>
        <v>4338.1739581478178</v>
      </c>
      <c r="M499" s="58">
        <v>8682717.5800000001</v>
      </c>
      <c r="N499" s="55">
        <v>1497564.07</v>
      </c>
      <c r="O499" s="59">
        <f t="shared" si="44"/>
        <v>10180281.65</v>
      </c>
      <c r="P499" s="57">
        <f t="shared" si="45"/>
        <v>4667.712815222375</v>
      </c>
      <c r="Q499" s="63">
        <v>9248561</v>
      </c>
      <c r="R499" s="64">
        <v>1582805</v>
      </c>
      <c r="S499" s="59">
        <f t="shared" si="46"/>
        <v>10831366</v>
      </c>
      <c r="T499" s="84">
        <f t="shared" si="47"/>
        <v>4936.8122151321786</v>
      </c>
    </row>
    <row r="500" spans="1:20" ht="15.6" x14ac:dyDescent="0.3">
      <c r="A500" s="19" t="s">
        <v>1010</v>
      </c>
      <c r="B500" s="5" t="s">
        <v>493</v>
      </c>
      <c r="C500" s="5" t="s">
        <v>5</v>
      </c>
      <c r="D500" s="10" t="s">
        <v>493</v>
      </c>
      <c r="E500" s="6">
        <v>7.4999999999999997E-2</v>
      </c>
      <c r="F500" s="79">
        <v>6084</v>
      </c>
      <c r="G500" s="26">
        <v>6223</v>
      </c>
      <c r="H500" s="77">
        <v>6320</v>
      </c>
      <c r="I500" s="75">
        <v>5683127.6399999997</v>
      </c>
      <c r="J500" s="55">
        <v>2424216.38</v>
      </c>
      <c r="K500" s="56">
        <f t="shared" si="42"/>
        <v>8107344.0199999996</v>
      </c>
      <c r="L500" s="57">
        <f t="shared" si="43"/>
        <v>1332.568050624589</v>
      </c>
      <c r="M500" s="58">
        <v>5859690.0099999998</v>
      </c>
      <c r="N500" s="55">
        <v>2625609.5</v>
      </c>
      <c r="O500" s="59">
        <f t="shared" si="44"/>
        <v>8485299.5099999998</v>
      </c>
      <c r="P500" s="57">
        <f t="shared" si="45"/>
        <v>1363.5384075204884</v>
      </c>
      <c r="Q500" s="63">
        <v>6120350</v>
      </c>
      <c r="R500" s="64">
        <v>2784191</v>
      </c>
      <c r="S500" s="59">
        <f t="shared" si="46"/>
        <v>8904541</v>
      </c>
      <c r="T500" s="84">
        <f t="shared" si="47"/>
        <v>1408.9463607594937</v>
      </c>
    </row>
    <row r="501" spans="1:20" ht="15.6" x14ac:dyDescent="0.3">
      <c r="A501" s="19" t="s">
        <v>1011</v>
      </c>
      <c r="B501" s="5" t="s">
        <v>494</v>
      </c>
      <c r="C501" s="5" t="s">
        <v>5</v>
      </c>
      <c r="D501" s="10" t="s">
        <v>494</v>
      </c>
      <c r="E501" s="6">
        <v>0.20300000000000001</v>
      </c>
      <c r="F501" s="79">
        <v>1207</v>
      </c>
      <c r="G501" s="26">
        <v>1213</v>
      </c>
      <c r="H501" s="77">
        <v>1225</v>
      </c>
      <c r="I501" s="75">
        <v>8748777.4199999999</v>
      </c>
      <c r="J501" s="55">
        <v>930951</v>
      </c>
      <c r="K501" s="56">
        <f t="shared" si="42"/>
        <v>9679728.4199999999</v>
      </c>
      <c r="L501" s="57">
        <f t="shared" si="43"/>
        <v>8019.6590057995027</v>
      </c>
      <c r="M501" s="58">
        <v>8945144.8800000008</v>
      </c>
      <c r="N501" s="55">
        <v>948826.35</v>
      </c>
      <c r="O501" s="59">
        <f t="shared" si="44"/>
        <v>9893971.2300000004</v>
      </c>
      <c r="P501" s="57">
        <f t="shared" si="45"/>
        <v>8156.612720527618</v>
      </c>
      <c r="Q501" s="63">
        <v>9230408</v>
      </c>
      <c r="R501" s="64">
        <v>985321</v>
      </c>
      <c r="S501" s="59">
        <f t="shared" si="46"/>
        <v>10215729</v>
      </c>
      <c r="T501" s="84">
        <f t="shared" si="47"/>
        <v>8339.3706122448984</v>
      </c>
    </row>
    <row r="502" spans="1:20" ht="15.6" x14ac:dyDescent="0.3">
      <c r="A502" s="19" t="s">
        <v>1014</v>
      </c>
      <c r="B502" s="5" t="s">
        <v>497</v>
      </c>
      <c r="C502" s="5" t="s">
        <v>5</v>
      </c>
      <c r="D502" s="10" t="s">
        <v>497</v>
      </c>
      <c r="E502" s="6">
        <v>0.129</v>
      </c>
      <c r="F502" s="79">
        <v>1310</v>
      </c>
      <c r="G502" s="26">
        <v>1291</v>
      </c>
      <c r="H502" s="77">
        <v>1255</v>
      </c>
      <c r="I502" s="75">
        <v>6930477.6399999997</v>
      </c>
      <c r="J502" s="55">
        <v>935695.96</v>
      </c>
      <c r="K502" s="56">
        <f t="shared" si="42"/>
        <v>7866173.5999999996</v>
      </c>
      <c r="L502" s="57">
        <f t="shared" si="43"/>
        <v>6004.7126717557248</v>
      </c>
      <c r="M502" s="58">
        <v>7106370.7699999996</v>
      </c>
      <c r="N502" s="55">
        <v>977217.49</v>
      </c>
      <c r="O502" s="59">
        <f t="shared" si="44"/>
        <v>8083588.2599999998</v>
      </c>
      <c r="P502" s="57">
        <f t="shared" si="45"/>
        <v>6261.4936173508904</v>
      </c>
      <c r="Q502" s="63">
        <v>7249758</v>
      </c>
      <c r="R502" s="64">
        <v>1022295</v>
      </c>
      <c r="S502" s="59">
        <f t="shared" si="46"/>
        <v>8272053</v>
      </c>
      <c r="T502" s="84">
        <f t="shared" si="47"/>
        <v>6591.2772908366533</v>
      </c>
    </row>
    <row r="503" spans="1:20" ht="15.6" x14ac:dyDescent="0.3">
      <c r="A503" s="19" t="s">
        <v>1015</v>
      </c>
      <c r="B503" s="5" t="s">
        <v>498</v>
      </c>
      <c r="C503" s="5" t="s">
        <v>5</v>
      </c>
      <c r="D503" s="10" t="s">
        <v>498</v>
      </c>
      <c r="E503" s="6">
        <v>0.16200000000000001</v>
      </c>
      <c r="F503" s="79">
        <v>2143</v>
      </c>
      <c r="G503" s="26">
        <v>2069</v>
      </c>
      <c r="H503" s="77">
        <v>2100</v>
      </c>
      <c r="I503" s="75">
        <v>7994448.6900000004</v>
      </c>
      <c r="J503" s="55">
        <v>1543065.95</v>
      </c>
      <c r="K503" s="56">
        <f t="shared" si="42"/>
        <v>9537514.6400000006</v>
      </c>
      <c r="L503" s="57">
        <f t="shared" si="43"/>
        <v>4450.5434624358377</v>
      </c>
      <c r="M503" s="58">
        <v>8098711.3499999996</v>
      </c>
      <c r="N503" s="55">
        <v>1630036.99</v>
      </c>
      <c r="O503" s="59">
        <f t="shared" si="44"/>
        <v>9728748.3399999999</v>
      </c>
      <c r="P503" s="57">
        <f t="shared" si="45"/>
        <v>4702.1499951667474</v>
      </c>
      <c r="Q503" s="63">
        <v>8401451</v>
      </c>
      <c r="R503" s="64">
        <v>1638667</v>
      </c>
      <c r="S503" s="59">
        <f t="shared" si="46"/>
        <v>10040118</v>
      </c>
      <c r="T503" s="84">
        <f t="shared" si="47"/>
        <v>4781.0085714285715</v>
      </c>
    </row>
    <row r="504" spans="1:20" ht="15.6" x14ac:dyDescent="0.3">
      <c r="A504" s="19" t="s">
        <v>1017</v>
      </c>
      <c r="B504" s="5" t="s">
        <v>500</v>
      </c>
      <c r="C504" s="5" t="s">
        <v>5</v>
      </c>
      <c r="D504" s="10" t="s">
        <v>500</v>
      </c>
      <c r="E504" s="6">
        <v>0.10199999999999999</v>
      </c>
      <c r="F504" s="79">
        <v>1940</v>
      </c>
      <c r="G504" s="26">
        <v>1854</v>
      </c>
      <c r="H504" s="77">
        <v>1793</v>
      </c>
      <c r="I504" s="75">
        <v>1740883.23</v>
      </c>
      <c r="J504" s="55">
        <v>839527.93</v>
      </c>
      <c r="K504" s="56">
        <f t="shared" si="42"/>
        <v>2580411.16</v>
      </c>
      <c r="L504" s="57">
        <f t="shared" si="43"/>
        <v>1330.1088453608247</v>
      </c>
      <c r="M504" s="58">
        <v>1847743.92</v>
      </c>
      <c r="N504" s="55">
        <v>892568.84</v>
      </c>
      <c r="O504" s="59">
        <f t="shared" si="44"/>
        <v>2740312.76</v>
      </c>
      <c r="P504" s="57">
        <f t="shared" si="45"/>
        <v>1478.0543473570656</v>
      </c>
      <c r="Q504" s="63">
        <v>2143484</v>
      </c>
      <c r="R504" s="64">
        <v>899970</v>
      </c>
      <c r="S504" s="59">
        <f t="shared" si="46"/>
        <v>3043454</v>
      </c>
      <c r="T504" s="84">
        <f t="shared" si="47"/>
        <v>1697.4088120468489</v>
      </c>
    </row>
    <row r="505" spans="1:20" ht="15.6" x14ac:dyDescent="0.3">
      <c r="A505" s="19" t="s">
        <v>1018</v>
      </c>
      <c r="B505" s="5" t="s">
        <v>501</v>
      </c>
      <c r="C505" s="5" t="s">
        <v>5</v>
      </c>
      <c r="D505" s="10" t="s">
        <v>501</v>
      </c>
      <c r="E505" s="6">
        <v>0.34799999999999998</v>
      </c>
      <c r="F505" s="79">
        <v>6068</v>
      </c>
      <c r="G505" s="26">
        <v>6117</v>
      </c>
      <c r="H505" s="77">
        <v>6210</v>
      </c>
      <c r="I505" s="75">
        <v>66263144.850000001</v>
      </c>
      <c r="J505" s="55">
        <v>6227412.1399999997</v>
      </c>
      <c r="K505" s="56">
        <f t="shared" si="42"/>
        <v>72490556.989999995</v>
      </c>
      <c r="L505" s="57">
        <f t="shared" si="43"/>
        <v>11946.367335201054</v>
      </c>
      <c r="M505" s="58">
        <v>70203055.069999993</v>
      </c>
      <c r="N505" s="55">
        <v>6584477.4199999999</v>
      </c>
      <c r="O505" s="59">
        <f t="shared" si="44"/>
        <v>76787532.489999995</v>
      </c>
      <c r="P505" s="57">
        <f t="shared" si="45"/>
        <v>12553.135931011933</v>
      </c>
      <c r="Q505" s="63">
        <v>76289336</v>
      </c>
      <c r="R505" s="64">
        <v>7054103</v>
      </c>
      <c r="S505" s="59">
        <f t="shared" si="46"/>
        <v>83343439</v>
      </c>
      <c r="T505" s="84">
        <f t="shared" si="47"/>
        <v>13420.843639291465</v>
      </c>
    </row>
    <row r="506" spans="1:20" ht="16.2" thickBot="1" x14ac:dyDescent="0.35">
      <c r="A506" s="19" t="s">
        <v>1019</v>
      </c>
      <c r="B506" s="5" t="s">
        <v>502</v>
      </c>
      <c r="C506" s="5" t="s">
        <v>5</v>
      </c>
      <c r="D506" s="10" t="s">
        <v>502</v>
      </c>
      <c r="E506" s="6">
        <v>7.6999999999999999E-2</v>
      </c>
      <c r="F506" s="79">
        <v>3027</v>
      </c>
      <c r="G506" s="26">
        <v>2988</v>
      </c>
      <c r="H506" s="77">
        <v>2973</v>
      </c>
      <c r="I506" s="75">
        <v>2447357.65</v>
      </c>
      <c r="J506" s="55">
        <v>1216757.27</v>
      </c>
      <c r="K506" s="56">
        <f t="shared" si="42"/>
        <v>3664114.92</v>
      </c>
      <c r="L506" s="57">
        <f t="shared" si="43"/>
        <v>1210.4773439048563</v>
      </c>
      <c r="M506" s="58">
        <v>2842234.46</v>
      </c>
      <c r="N506" s="55">
        <v>1299769.05</v>
      </c>
      <c r="O506" s="59">
        <f t="shared" si="44"/>
        <v>4142003.51</v>
      </c>
      <c r="P506" s="57">
        <f t="shared" si="45"/>
        <v>1386.2126874163318</v>
      </c>
      <c r="Q506" s="65">
        <v>3420566</v>
      </c>
      <c r="R506" s="66">
        <v>1388582</v>
      </c>
      <c r="S506" s="67">
        <f t="shared" si="46"/>
        <v>4809148</v>
      </c>
      <c r="T506" s="84">
        <f t="shared" si="47"/>
        <v>1617.607803565422</v>
      </c>
    </row>
    <row r="507" spans="1:20" s="70" customFormat="1" ht="12.75" customHeight="1" thickBot="1" x14ac:dyDescent="0.35">
      <c r="A507" s="12"/>
      <c r="B507" s="12"/>
      <c r="C507" s="12"/>
      <c r="D507" s="17"/>
      <c r="E507" s="13"/>
      <c r="F507" s="27">
        <f t="shared" ref="F507:K507" si="48">SUM(F8:F506)</f>
        <v>1568685</v>
      </c>
      <c r="G507" s="27">
        <f t="shared" si="48"/>
        <v>1516271</v>
      </c>
      <c r="H507" s="27">
        <f t="shared" si="48"/>
        <v>1515928</v>
      </c>
      <c r="I507" s="76">
        <f t="shared" si="48"/>
        <v>6095044575.880003</v>
      </c>
      <c r="J507" s="14">
        <f t="shared" si="48"/>
        <v>1050379689.1199994</v>
      </c>
      <c r="K507" s="14">
        <f t="shared" si="48"/>
        <v>7145424264.9999943</v>
      </c>
      <c r="L507" s="68"/>
      <c r="M507" s="14">
        <f>SUM(M8:M506)</f>
        <v>6255044622.5100021</v>
      </c>
      <c r="N507" s="15">
        <f>SUM(N8:N506)</f>
        <v>1097129699.7099993</v>
      </c>
      <c r="O507" s="69">
        <f>SUM(O8:O506)</f>
        <v>7352174322.2200003</v>
      </c>
      <c r="P507" s="68"/>
      <c r="Q507" s="43">
        <f>SUM(Q8:Q506)</f>
        <v>6555044690</v>
      </c>
      <c r="R507" s="44">
        <f>SUM(R8:R506)</f>
        <v>1143879695</v>
      </c>
      <c r="S507" s="45">
        <f>SUM(S8:S506)</f>
        <v>7698924385</v>
      </c>
      <c r="T507" s="85"/>
    </row>
    <row r="508" spans="1:20" ht="15.6" x14ac:dyDescent="0.3">
      <c r="A508" s="18"/>
      <c r="I508" s="71" t="s">
        <v>1036</v>
      </c>
      <c r="J508" s="72">
        <f>K507/F507</f>
        <v>4555.0408558760964</v>
      </c>
      <c r="M508" s="71" t="s">
        <v>1033</v>
      </c>
      <c r="N508" s="72">
        <f>O507/G507</f>
        <v>4848.852429559096</v>
      </c>
      <c r="Q508" s="71" t="s">
        <v>1040</v>
      </c>
      <c r="R508" s="114">
        <f>S507/H507</f>
        <v>5078.6873683974436</v>
      </c>
    </row>
  </sheetData>
  <autoFilter ref="A7:T7" xr:uid="{CB8AA4AE-00B1-4541-94C4-DF635B0E8463}">
    <sortState xmlns:xlrd2="http://schemas.microsoft.com/office/spreadsheetml/2017/richdata2" ref="A8:T508">
      <sortCondition ref="A7"/>
    </sortState>
  </autoFilter>
  <mergeCells count="7">
    <mergeCell ref="A5:E5"/>
    <mergeCell ref="M6:O6"/>
    <mergeCell ref="M5:P5"/>
    <mergeCell ref="Q5:T5"/>
    <mergeCell ref="Q6:S6"/>
    <mergeCell ref="I6:K6"/>
    <mergeCell ref="I5:K5"/>
  </mergeCell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F73CA-5C44-4D05-8026-A5F1BBAA905B}">
  <dimension ref="A1:J511"/>
  <sheetViews>
    <sheetView zoomScaleNormal="100" workbookViewId="0">
      <selection activeCell="E10" sqref="E10"/>
    </sheetView>
  </sheetViews>
  <sheetFormatPr defaultColWidth="9.109375" defaultRowHeight="12.75" customHeight="1" x14ac:dyDescent="0.3"/>
  <cols>
    <col min="1" max="1" width="16" style="24" customWidth="1"/>
    <col min="2" max="2" width="42.5546875" style="24" bestFit="1" customWidth="1"/>
    <col min="3" max="3" width="14.44140625" style="24" bestFit="1" customWidth="1"/>
    <col min="4" max="4" width="27.33203125" style="24" customWidth="1"/>
    <col min="5" max="5" width="20.6640625" style="24" bestFit="1" customWidth="1"/>
    <col min="6" max="6" width="20.6640625" style="24" customWidth="1"/>
    <col min="7" max="7" width="28.44140625" style="24" bestFit="1" customWidth="1"/>
    <col min="8" max="8" width="21.88671875" style="25" bestFit="1" customWidth="1"/>
    <col min="9" max="9" width="15.5546875" style="24" customWidth="1"/>
    <col min="10" max="10" width="14.6640625" style="24" customWidth="1"/>
    <col min="11" max="16384" width="9.109375" style="24"/>
  </cols>
  <sheetData>
    <row r="1" spans="1:10" ht="18.75" customHeight="1" x14ac:dyDescent="0.3">
      <c r="A1" s="50" t="s">
        <v>516</v>
      </c>
      <c r="B1" s="51"/>
      <c r="C1" s="51"/>
      <c r="D1" s="51"/>
      <c r="E1" s="51"/>
      <c r="F1" s="51"/>
      <c r="G1" s="51"/>
      <c r="H1" s="51"/>
    </row>
    <row r="2" spans="1:10" ht="13.5" customHeight="1" x14ac:dyDescent="0.3">
      <c r="A2" s="50" t="s">
        <v>520</v>
      </c>
      <c r="B2" s="51"/>
      <c r="C2" s="51"/>
      <c r="D2" s="51"/>
      <c r="E2" s="51"/>
      <c r="F2" s="51"/>
      <c r="G2" s="51"/>
      <c r="H2" s="51"/>
    </row>
    <row r="3" spans="1:10" ht="15.6" x14ac:dyDescent="0.3">
      <c r="A3" s="52">
        <v>44398</v>
      </c>
      <c r="B3" s="51" t="s">
        <v>1044</v>
      </c>
      <c r="C3" s="51"/>
      <c r="D3" s="51"/>
      <c r="E3" s="51"/>
      <c r="F3" s="51"/>
      <c r="G3" s="51"/>
      <c r="H3" s="51"/>
    </row>
    <row r="4" spans="1:10" ht="15.6" x14ac:dyDescent="0.3">
      <c r="A4" s="52"/>
      <c r="B4" s="51"/>
      <c r="C4" s="51"/>
      <c r="D4" s="51"/>
      <c r="E4" s="51"/>
      <c r="F4" s="51"/>
      <c r="G4" s="51"/>
      <c r="H4" s="51"/>
    </row>
    <row r="5" spans="1:10" ht="109.5" customHeight="1" x14ac:dyDescent="0.3">
      <c r="A5" s="106" t="s">
        <v>1038</v>
      </c>
      <c r="B5" s="106"/>
      <c r="C5" s="106"/>
      <c r="D5" s="106"/>
      <c r="E5" s="106"/>
      <c r="F5" s="106"/>
      <c r="G5" s="106"/>
      <c r="H5" s="106"/>
      <c r="I5" s="106"/>
      <c r="J5" s="106"/>
    </row>
    <row r="6" spans="1:10" ht="15.6" x14ac:dyDescent="0.3">
      <c r="A6" s="52"/>
      <c r="B6" s="51"/>
      <c r="C6" s="51"/>
      <c r="D6" s="51"/>
      <c r="E6" s="51"/>
      <c r="F6" s="51"/>
      <c r="G6" s="51"/>
      <c r="H6" s="51"/>
    </row>
    <row r="7" spans="1:10" ht="16.2" thickBot="1" x14ac:dyDescent="0.35">
      <c r="A7" s="50"/>
      <c r="B7" s="51"/>
      <c r="C7" s="51"/>
      <c r="D7" s="51"/>
      <c r="E7" s="51"/>
      <c r="F7" s="51"/>
      <c r="G7" s="51"/>
      <c r="H7" s="51"/>
    </row>
    <row r="8" spans="1:10" ht="16.2" thickBot="1" x14ac:dyDescent="0.35">
      <c r="A8" s="102" t="s">
        <v>0</v>
      </c>
      <c r="B8" s="103"/>
      <c r="C8" s="103"/>
      <c r="D8" s="103"/>
      <c r="E8" s="99" t="s">
        <v>510</v>
      </c>
      <c r="F8" s="100"/>
      <c r="G8" s="100"/>
      <c r="H8" s="101"/>
    </row>
    <row r="9" spans="1:10" ht="15.6" x14ac:dyDescent="0.3">
      <c r="A9" s="1" t="s">
        <v>519</v>
      </c>
      <c r="B9" s="1" t="s">
        <v>1</v>
      </c>
      <c r="C9" s="1" t="s">
        <v>2</v>
      </c>
      <c r="D9" s="2" t="s">
        <v>1032</v>
      </c>
      <c r="E9" s="3" t="s">
        <v>3</v>
      </c>
      <c r="F9" s="1" t="s">
        <v>504</v>
      </c>
      <c r="G9" s="1" t="s">
        <v>506</v>
      </c>
      <c r="H9" s="4" t="s">
        <v>509</v>
      </c>
      <c r="I9" s="104" t="s">
        <v>1030</v>
      </c>
      <c r="J9" s="105"/>
    </row>
    <row r="10" spans="1:10" ht="15.6" x14ac:dyDescent="0.3">
      <c r="A10" s="1"/>
      <c r="B10" s="1"/>
      <c r="C10" s="1"/>
      <c r="D10" s="2" t="s">
        <v>517</v>
      </c>
      <c r="E10" s="3" t="s">
        <v>518</v>
      </c>
      <c r="F10" s="1"/>
      <c r="G10" s="1"/>
      <c r="H10" s="4"/>
      <c r="I10" s="3">
        <v>2021</v>
      </c>
      <c r="J10" s="4">
        <v>2022</v>
      </c>
    </row>
    <row r="11" spans="1:10" ht="15.6" x14ac:dyDescent="0.3">
      <c r="A11" s="19" t="s">
        <v>892</v>
      </c>
      <c r="B11" s="5" t="s">
        <v>375</v>
      </c>
      <c r="C11" s="5" t="s">
        <v>5</v>
      </c>
      <c r="D11" s="6">
        <v>0.43</v>
      </c>
      <c r="E11" s="7">
        <v>273</v>
      </c>
      <c r="F11" s="8">
        <f t="shared" ref="F11:F74" si="0">E11*0.5</f>
        <v>136.5</v>
      </c>
      <c r="G11" s="8">
        <f>E11</f>
        <v>273</v>
      </c>
      <c r="H11" s="9" t="s">
        <v>507</v>
      </c>
      <c r="I11" s="73">
        <f>INDEX('All LEAs'!P:P,MATCH('High Need'!A:A,'All LEAs'!A:A,0))</f>
        <v>8107.5883150183145</v>
      </c>
      <c r="J11" s="59">
        <f>INDEX('All LEAs'!T:T,MATCH('High Need'!A:A,'All LEAs'!A:A,0))</f>
        <v>8695.8384615384621</v>
      </c>
    </row>
    <row r="12" spans="1:10" ht="15.6" x14ac:dyDescent="0.3">
      <c r="A12" s="19" t="s">
        <v>690</v>
      </c>
      <c r="B12" s="5" t="s">
        <v>173</v>
      </c>
      <c r="C12" s="5" t="s">
        <v>5</v>
      </c>
      <c r="D12" s="6">
        <v>0.42700000000000005</v>
      </c>
      <c r="E12" s="7">
        <v>2881</v>
      </c>
      <c r="F12" s="8">
        <f t="shared" si="0"/>
        <v>1440.5</v>
      </c>
      <c r="G12" s="8">
        <f t="shared" ref="G12:G75" si="1">G11+E12</f>
        <v>3154</v>
      </c>
      <c r="H12" s="9" t="s">
        <v>507</v>
      </c>
      <c r="I12" s="73">
        <f>INDEX('All LEAs'!P:P,MATCH('High Need'!A:A,'All LEAs'!A:A,0))</f>
        <v>7737.1675043387722</v>
      </c>
      <c r="J12" s="59">
        <f>INDEX('All LEAs'!T:T,MATCH('High Need'!A:A,'All LEAs'!A:A,0))</f>
        <v>8253.2228476821183</v>
      </c>
    </row>
    <row r="13" spans="1:10" ht="15.6" x14ac:dyDescent="0.3">
      <c r="A13" s="19" t="s">
        <v>576</v>
      </c>
      <c r="B13" s="5" t="s">
        <v>56</v>
      </c>
      <c r="C13" s="5" t="s">
        <v>5</v>
      </c>
      <c r="D13" s="6">
        <v>0.41</v>
      </c>
      <c r="E13" s="7">
        <v>1483</v>
      </c>
      <c r="F13" s="8">
        <f t="shared" si="0"/>
        <v>741.5</v>
      </c>
      <c r="G13" s="8">
        <f t="shared" si="1"/>
        <v>4637</v>
      </c>
      <c r="H13" s="9" t="s">
        <v>507</v>
      </c>
      <c r="I13" s="73">
        <f>INDEX('All LEAs'!P:P,MATCH('High Need'!A:A,'All LEAs'!A:A,0))</f>
        <v>9635.9873432231961</v>
      </c>
      <c r="J13" s="59">
        <f>INDEX('All LEAs'!T:T,MATCH('High Need'!A:A,'All LEAs'!A:A,0))</f>
        <v>9951.3145846958796</v>
      </c>
    </row>
    <row r="14" spans="1:10" ht="15.6" x14ac:dyDescent="0.3">
      <c r="A14" s="19" t="s">
        <v>645</v>
      </c>
      <c r="B14" s="5" t="s">
        <v>128</v>
      </c>
      <c r="C14" s="5" t="s">
        <v>5</v>
      </c>
      <c r="D14" s="6">
        <v>0.40799999999999997</v>
      </c>
      <c r="E14" s="7">
        <v>357</v>
      </c>
      <c r="F14" s="8">
        <f t="shared" si="0"/>
        <v>178.5</v>
      </c>
      <c r="G14" s="8">
        <f t="shared" si="1"/>
        <v>4994</v>
      </c>
      <c r="H14" s="9" t="s">
        <v>507</v>
      </c>
      <c r="I14" s="73">
        <f>INDEX('All LEAs'!P:P,MATCH('High Need'!A:A,'All LEAs'!A:A,0))</f>
        <v>36059.020364145654</v>
      </c>
      <c r="J14" s="59">
        <f>INDEX('All LEAs'!T:T,MATCH('High Need'!A:A,'All LEAs'!A:A,0))</f>
        <v>32466.997590361447</v>
      </c>
    </row>
    <row r="15" spans="1:10" ht="15.6" x14ac:dyDescent="0.3">
      <c r="A15" s="19" t="s">
        <v>605</v>
      </c>
      <c r="B15" s="5" t="s">
        <v>88</v>
      </c>
      <c r="C15" s="5" t="s">
        <v>5</v>
      </c>
      <c r="D15" s="6">
        <v>0.39399999999999996</v>
      </c>
      <c r="E15" s="7">
        <v>796</v>
      </c>
      <c r="F15" s="8">
        <f t="shared" si="0"/>
        <v>398</v>
      </c>
      <c r="G15" s="8">
        <f t="shared" si="1"/>
        <v>5790</v>
      </c>
      <c r="H15" s="9" t="s">
        <v>507</v>
      </c>
      <c r="I15" s="73">
        <f>INDEX('All LEAs'!P:P,MATCH('High Need'!A:A,'All LEAs'!A:A,0))</f>
        <v>11330.265251256282</v>
      </c>
      <c r="J15" s="59">
        <f>INDEX('All LEAs'!T:T,MATCH('High Need'!A:A,'All LEAs'!A:A,0))</f>
        <v>11417.747858017136</v>
      </c>
    </row>
    <row r="16" spans="1:10" ht="15.6" x14ac:dyDescent="0.3">
      <c r="A16" s="19" t="s">
        <v>528</v>
      </c>
      <c r="B16" s="5" t="s">
        <v>8</v>
      </c>
      <c r="C16" s="5" t="s">
        <v>5</v>
      </c>
      <c r="D16" s="6">
        <v>0.38299999999999995</v>
      </c>
      <c r="E16" s="7">
        <v>940</v>
      </c>
      <c r="F16" s="8">
        <f t="shared" si="0"/>
        <v>470</v>
      </c>
      <c r="G16" s="8">
        <f t="shared" si="1"/>
        <v>6730</v>
      </c>
      <c r="H16" s="9" t="s">
        <v>507</v>
      </c>
      <c r="I16" s="73">
        <f>INDEX('All LEAs'!P:P,MATCH('High Need'!A:A,'All LEAs'!A:A,0))</f>
        <v>11489.021500000001</v>
      </c>
      <c r="J16" s="59">
        <f>INDEX('All LEAs'!T:T,MATCH('High Need'!A:A,'All LEAs'!A:A,0))</f>
        <v>11803.235236220473</v>
      </c>
    </row>
    <row r="17" spans="1:10" ht="15.6" x14ac:dyDescent="0.3">
      <c r="A17" s="19" t="s">
        <v>705</v>
      </c>
      <c r="B17" s="5" t="s">
        <v>188</v>
      </c>
      <c r="C17" s="5" t="s">
        <v>5</v>
      </c>
      <c r="D17" s="6">
        <v>0.379</v>
      </c>
      <c r="E17" s="7">
        <v>6471</v>
      </c>
      <c r="F17" s="8">
        <f t="shared" si="0"/>
        <v>3235.5</v>
      </c>
      <c r="G17" s="8">
        <f t="shared" si="1"/>
        <v>13201</v>
      </c>
      <c r="H17" s="9" t="s">
        <v>507</v>
      </c>
      <c r="I17" s="73">
        <f>INDEX('All LEAs'!P:P,MATCH('High Need'!A:A,'All LEAs'!A:A,0))</f>
        <v>9286.5742049142318</v>
      </c>
      <c r="J17" s="59">
        <f>INDEX('All LEAs'!T:T,MATCH('High Need'!A:A,'All LEAs'!A:A,0))</f>
        <v>10160.144177449169</v>
      </c>
    </row>
    <row r="18" spans="1:10" ht="15.6" x14ac:dyDescent="0.3">
      <c r="A18" s="19" t="s">
        <v>660</v>
      </c>
      <c r="B18" s="5" t="s">
        <v>143</v>
      </c>
      <c r="C18" s="5" t="s">
        <v>5</v>
      </c>
      <c r="D18" s="6">
        <v>0.35899999999999999</v>
      </c>
      <c r="E18" s="7">
        <v>10310</v>
      </c>
      <c r="F18" s="8">
        <f t="shared" si="0"/>
        <v>5155</v>
      </c>
      <c r="G18" s="8">
        <f t="shared" si="1"/>
        <v>23511</v>
      </c>
      <c r="H18" s="9" t="s">
        <v>507</v>
      </c>
      <c r="I18" s="73">
        <f>INDEX('All LEAs'!P:P,MATCH('High Need'!A:A,'All LEAs'!A:A,0))</f>
        <v>9019.8795169738114</v>
      </c>
      <c r="J18" s="59">
        <f>INDEX('All LEAs'!T:T,MATCH('High Need'!A:A,'All LEAs'!A:A,0))</f>
        <v>9882.6755502911856</v>
      </c>
    </row>
    <row r="19" spans="1:10" ht="15.6" x14ac:dyDescent="0.3">
      <c r="A19" s="19" t="s">
        <v>666</v>
      </c>
      <c r="B19" s="5" t="s">
        <v>149</v>
      </c>
      <c r="C19" s="5" t="s">
        <v>5</v>
      </c>
      <c r="D19" s="6">
        <v>0.35899999999999999</v>
      </c>
      <c r="E19" s="7">
        <v>635</v>
      </c>
      <c r="F19" s="8">
        <f t="shared" si="0"/>
        <v>317.5</v>
      </c>
      <c r="G19" s="8">
        <f t="shared" si="1"/>
        <v>24146</v>
      </c>
      <c r="H19" s="9" t="s">
        <v>507</v>
      </c>
      <c r="I19" s="73">
        <f>INDEX('All LEAs'!P:P,MATCH('High Need'!A:A,'All LEAs'!A:A,0))</f>
        <v>13724.635370078739</v>
      </c>
      <c r="J19" s="59">
        <f>INDEX('All LEAs'!T:T,MATCH('High Need'!A:A,'All LEAs'!A:A,0))</f>
        <v>13932.77027027027</v>
      </c>
    </row>
    <row r="20" spans="1:10" ht="15.6" x14ac:dyDescent="0.3">
      <c r="A20" s="19" t="s">
        <v>602</v>
      </c>
      <c r="B20" s="5" t="s">
        <v>85</v>
      </c>
      <c r="C20" s="5" t="s">
        <v>5</v>
      </c>
      <c r="D20" s="6">
        <v>0.35700000000000004</v>
      </c>
      <c r="E20" s="7">
        <v>2621</v>
      </c>
      <c r="F20" s="8">
        <f t="shared" si="0"/>
        <v>1310.5</v>
      </c>
      <c r="G20" s="8">
        <f t="shared" si="1"/>
        <v>26767</v>
      </c>
      <c r="H20" s="9" t="s">
        <v>507</v>
      </c>
      <c r="I20" s="73">
        <f>INDEX('All LEAs'!P:P,MATCH('High Need'!A:A,'All LEAs'!A:A,0))</f>
        <v>33272.679946585275</v>
      </c>
      <c r="J20" s="59">
        <f>INDEX('All LEAs'!T:T,MATCH('High Need'!A:A,'All LEAs'!A:A,0))</f>
        <v>33578.814243759174</v>
      </c>
    </row>
    <row r="21" spans="1:10" ht="15.6" x14ac:dyDescent="0.3">
      <c r="A21" s="19" t="s">
        <v>721</v>
      </c>
      <c r="B21" s="5" t="s">
        <v>204</v>
      </c>
      <c r="C21" s="5" t="s">
        <v>5</v>
      </c>
      <c r="D21" s="6">
        <v>0.35600000000000004</v>
      </c>
      <c r="E21" s="7">
        <v>983</v>
      </c>
      <c r="F21" s="8">
        <f t="shared" si="0"/>
        <v>491.5</v>
      </c>
      <c r="G21" s="8">
        <f t="shared" si="1"/>
        <v>27750</v>
      </c>
      <c r="H21" s="9" t="s">
        <v>507</v>
      </c>
      <c r="I21" s="73">
        <f>INDEX('All LEAs'!P:P,MATCH('High Need'!A:A,'All LEAs'!A:A,0))</f>
        <v>9509.9586469989827</v>
      </c>
      <c r="J21" s="59">
        <f>INDEX('All LEAs'!T:T,MATCH('High Need'!A:A,'All LEAs'!A:A,0))</f>
        <v>10422.976939203354</v>
      </c>
    </row>
    <row r="22" spans="1:10" ht="15.6" x14ac:dyDescent="0.3">
      <c r="A22" s="19" t="s">
        <v>1018</v>
      </c>
      <c r="B22" s="5" t="s">
        <v>501</v>
      </c>
      <c r="C22" s="5" t="s">
        <v>5</v>
      </c>
      <c r="D22" s="6">
        <v>0.34799999999999998</v>
      </c>
      <c r="E22" s="7">
        <v>6117</v>
      </c>
      <c r="F22" s="8">
        <f t="shared" si="0"/>
        <v>3058.5</v>
      </c>
      <c r="G22" s="8">
        <f t="shared" si="1"/>
        <v>33867</v>
      </c>
      <c r="H22" s="9" t="s">
        <v>507</v>
      </c>
      <c r="I22" s="73">
        <f>INDEX('All LEAs'!P:P,MATCH('High Need'!A:A,'All LEAs'!A:A,0))</f>
        <v>12553.135931011933</v>
      </c>
      <c r="J22" s="59">
        <f>INDEX('All LEAs'!T:T,MATCH('High Need'!A:A,'All LEAs'!A:A,0))</f>
        <v>13420.843639291465</v>
      </c>
    </row>
    <row r="23" spans="1:10" ht="15.6" x14ac:dyDescent="0.3">
      <c r="A23" s="19" t="s">
        <v>802</v>
      </c>
      <c r="B23" s="5" t="s">
        <v>285</v>
      </c>
      <c r="C23" s="5" t="s">
        <v>5</v>
      </c>
      <c r="D23" s="6">
        <v>0.34100000000000003</v>
      </c>
      <c r="E23" s="7">
        <v>1878</v>
      </c>
      <c r="F23" s="8">
        <f t="shared" si="0"/>
        <v>939</v>
      </c>
      <c r="G23" s="8">
        <f t="shared" si="1"/>
        <v>35745</v>
      </c>
      <c r="H23" s="9" t="s">
        <v>507</v>
      </c>
      <c r="I23" s="73">
        <f>INDEX('All LEAs'!P:P,MATCH('High Need'!A:A,'All LEAs'!A:A,0))</f>
        <v>7802.136112886049</v>
      </c>
      <c r="J23" s="59">
        <f>INDEX('All LEAs'!T:T,MATCH('High Need'!A:A,'All LEAs'!A:A,0))</f>
        <v>7777.9254627313658</v>
      </c>
    </row>
    <row r="24" spans="1:10" ht="15.6" x14ac:dyDescent="0.3">
      <c r="A24" s="19" t="s">
        <v>875</v>
      </c>
      <c r="B24" s="5" t="s">
        <v>358</v>
      </c>
      <c r="C24" s="5" t="s">
        <v>5</v>
      </c>
      <c r="D24" s="6">
        <v>0.34100000000000003</v>
      </c>
      <c r="E24" s="7">
        <v>17659</v>
      </c>
      <c r="F24" s="8">
        <f t="shared" si="0"/>
        <v>8829.5</v>
      </c>
      <c r="G24" s="8">
        <f t="shared" si="1"/>
        <v>53404</v>
      </c>
      <c r="H24" s="9" t="s">
        <v>507</v>
      </c>
      <c r="I24" s="73">
        <f>INDEX('All LEAs'!P:P,MATCH('High Need'!A:A,'All LEAs'!A:A,0))</f>
        <v>8957.5464142929941</v>
      </c>
      <c r="J24" s="59">
        <f>INDEX('All LEAs'!T:T,MATCH('High Need'!A:A,'All LEAs'!A:A,0))</f>
        <v>9555.0361131173959</v>
      </c>
    </row>
    <row r="25" spans="1:10" ht="15.6" x14ac:dyDescent="0.3">
      <c r="A25" s="19" t="s">
        <v>1003</v>
      </c>
      <c r="B25" s="5" t="s">
        <v>486</v>
      </c>
      <c r="C25" s="5" t="s">
        <v>5</v>
      </c>
      <c r="D25" s="6">
        <v>0.33799999999999997</v>
      </c>
      <c r="E25" s="7">
        <v>483</v>
      </c>
      <c r="F25" s="8">
        <f t="shared" si="0"/>
        <v>241.5</v>
      </c>
      <c r="G25" s="8">
        <f t="shared" si="1"/>
        <v>53887</v>
      </c>
      <c r="H25" s="9" t="s">
        <v>507</v>
      </c>
      <c r="I25" s="73">
        <f>INDEX('All LEAs'!P:P,MATCH('High Need'!A:A,'All LEAs'!A:A,0))</f>
        <v>25145.043291925467</v>
      </c>
      <c r="J25" s="59">
        <f>INDEX('All LEAs'!T:T,MATCH('High Need'!A:A,'All LEAs'!A:A,0))</f>
        <v>24605.567193675888</v>
      </c>
    </row>
    <row r="26" spans="1:10" ht="15.6" x14ac:dyDescent="0.3">
      <c r="A26" s="19" t="s">
        <v>941</v>
      </c>
      <c r="B26" s="5" t="s">
        <v>424</v>
      </c>
      <c r="C26" s="5" t="s">
        <v>5</v>
      </c>
      <c r="D26" s="6">
        <v>0.33600000000000002</v>
      </c>
      <c r="E26" s="7">
        <v>1168</v>
      </c>
      <c r="F26" s="8">
        <f t="shared" si="0"/>
        <v>584</v>
      </c>
      <c r="G26" s="8">
        <f t="shared" si="1"/>
        <v>55055</v>
      </c>
      <c r="H26" s="9" t="s">
        <v>507</v>
      </c>
      <c r="I26" s="73">
        <f>INDEX('All LEAs'!P:P,MATCH('High Need'!A:A,'All LEAs'!A:A,0))</f>
        <v>9806.9205565068496</v>
      </c>
      <c r="J26" s="59">
        <f>INDEX('All LEAs'!T:T,MATCH('High Need'!A:A,'All LEAs'!A:A,0))</f>
        <v>10169.076612903225</v>
      </c>
    </row>
    <row r="27" spans="1:10" ht="15.6" x14ac:dyDescent="0.3">
      <c r="A27" s="19" t="s">
        <v>701</v>
      </c>
      <c r="B27" s="5" t="s">
        <v>184</v>
      </c>
      <c r="C27" s="5" t="s">
        <v>5</v>
      </c>
      <c r="D27" s="6">
        <v>0.32899999999999996</v>
      </c>
      <c r="E27" s="7">
        <v>2044</v>
      </c>
      <c r="F27" s="8">
        <f t="shared" si="0"/>
        <v>1022</v>
      </c>
      <c r="G27" s="8">
        <f t="shared" si="1"/>
        <v>57099</v>
      </c>
      <c r="H27" s="9" t="s">
        <v>507</v>
      </c>
      <c r="I27" s="73">
        <f>INDEX('All LEAs'!P:P,MATCH('High Need'!A:A,'All LEAs'!A:A,0))</f>
        <v>4838.501673189824</v>
      </c>
      <c r="J27" s="59">
        <f>INDEX('All LEAs'!T:T,MATCH('High Need'!A:A,'All LEAs'!A:A,0))</f>
        <v>5222.3749392909176</v>
      </c>
    </row>
    <row r="28" spans="1:10" ht="15.6" x14ac:dyDescent="0.3">
      <c r="A28" s="19" t="s">
        <v>855</v>
      </c>
      <c r="B28" s="5" t="s">
        <v>338</v>
      </c>
      <c r="C28" s="5" t="s">
        <v>5</v>
      </c>
      <c r="D28" s="6">
        <v>0.32200000000000001</v>
      </c>
      <c r="E28" s="7">
        <v>124111</v>
      </c>
      <c r="F28" s="8">
        <f t="shared" si="0"/>
        <v>62055.5</v>
      </c>
      <c r="G28" s="8">
        <f t="shared" si="1"/>
        <v>181210</v>
      </c>
      <c r="H28" s="9" t="s">
        <v>507</v>
      </c>
      <c r="I28" s="73">
        <f>INDEX('All LEAs'!P:P,MATCH('High Need'!A:A,'All LEAs'!A:A,0))</f>
        <v>10573.083435956523</v>
      </c>
      <c r="J28" s="59">
        <f>INDEX('All LEAs'!T:T,MATCH('High Need'!A:A,'All LEAs'!A:A,0))</f>
        <v>11728.479015625133</v>
      </c>
    </row>
    <row r="29" spans="1:10" ht="15.6" x14ac:dyDescent="0.3">
      <c r="A29" s="19" t="s">
        <v>531</v>
      </c>
      <c r="B29" s="5" t="s">
        <v>11</v>
      </c>
      <c r="C29" s="5" t="s">
        <v>5</v>
      </c>
      <c r="D29" s="6">
        <v>0.32100000000000001</v>
      </c>
      <c r="E29" s="7">
        <v>16231</v>
      </c>
      <c r="F29" s="8">
        <f t="shared" si="0"/>
        <v>8115.5</v>
      </c>
      <c r="G29" s="8">
        <f t="shared" si="1"/>
        <v>197441</v>
      </c>
      <c r="H29" s="9" t="s">
        <v>507</v>
      </c>
      <c r="I29" s="73">
        <f>INDEX('All LEAs'!P:P,MATCH('High Need'!A:A,'All LEAs'!A:A,0))</f>
        <v>8175.9094337995193</v>
      </c>
      <c r="J29" s="59">
        <f>INDEX('All LEAs'!T:T,MATCH('High Need'!A:A,'All LEAs'!A:A,0))</f>
        <v>9243.3665946279707</v>
      </c>
    </row>
    <row r="30" spans="1:10" ht="15.6" x14ac:dyDescent="0.3">
      <c r="A30" s="19" t="s">
        <v>940</v>
      </c>
      <c r="B30" s="5" t="s">
        <v>423</v>
      </c>
      <c r="C30" s="5" t="s">
        <v>5</v>
      </c>
      <c r="D30" s="6">
        <v>0.31900000000000001</v>
      </c>
      <c r="E30" s="7">
        <v>1360</v>
      </c>
      <c r="F30" s="8">
        <f t="shared" si="0"/>
        <v>680</v>
      </c>
      <c r="G30" s="8">
        <f t="shared" si="1"/>
        <v>198801</v>
      </c>
      <c r="H30" s="9" t="s">
        <v>507</v>
      </c>
      <c r="I30" s="73">
        <f>INDEX('All LEAs'!P:P,MATCH('High Need'!A:A,'All LEAs'!A:A,0))</f>
        <v>7282.7503897058823</v>
      </c>
      <c r="J30" s="59">
        <f>INDEX('All LEAs'!T:T,MATCH('High Need'!A:A,'All LEAs'!A:A,0))</f>
        <v>8323.8323615160352</v>
      </c>
    </row>
    <row r="31" spans="1:10" ht="15.6" x14ac:dyDescent="0.3">
      <c r="A31" s="19" t="s">
        <v>1002</v>
      </c>
      <c r="B31" s="5" t="s">
        <v>485</v>
      </c>
      <c r="C31" s="5" t="s">
        <v>5</v>
      </c>
      <c r="D31" s="6">
        <v>0.318</v>
      </c>
      <c r="E31" s="7">
        <v>7089</v>
      </c>
      <c r="F31" s="8">
        <f t="shared" si="0"/>
        <v>3544.5</v>
      </c>
      <c r="G31" s="8">
        <f t="shared" si="1"/>
        <v>205890</v>
      </c>
      <c r="H31" s="9" t="s">
        <v>507</v>
      </c>
      <c r="I31" s="73">
        <f>INDEX('All LEAs'!P:P,MATCH('High Need'!A:A,'All LEAs'!A:A,0))</f>
        <v>4986.706442375511</v>
      </c>
      <c r="J31" s="59">
        <f>INDEX('All LEAs'!T:T,MATCH('High Need'!A:A,'All LEAs'!A:A,0))</f>
        <v>5303.8266864945244</v>
      </c>
    </row>
    <row r="32" spans="1:10" ht="15.6" x14ac:dyDescent="0.3">
      <c r="A32" s="19" t="s">
        <v>906</v>
      </c>
      <c r="B32" s="5" t="s">
        <v>389</v>
      </c>
      <c r="C32" s="5" t="s">
        <v>5</v>
      </c>
      <c r="D32" s="6">
        <v>0.29499999999999998</v>
      </c>
      <c r="E32" s="7">
        <v>1001</v>
      </c>
      <c r="F32" s="8">
        <f t="shared" si="0"/>
        <v>500.5</v>
      </c>
      <c r="G32" s="8">
        <f t="shared" si="1"/>
        <v>206891</v>
      </c>
      <c r="H32" s="9" t="s">
        <v>507</v>
      </c>
      <c r="I32" s="73">
        <f>INDEX('All LEAs'!P:P,MATCH('High Need'!A:A,'All LEAs'!A:A,0))</f>
        <v>9041.0772027972016</v>
      </c>
      <c r="J32" s="59">
        <f>INDEX('All LEAs'!T:T,MATCH('High Need'!A:A,'All LEAs'!A:A,0))</f>
        <v>8514.2071823204424</v>
      </c>
    </row>
    <row r="33" spans="1:10" ht="15.6" x14ac:dyDescent="0.3">
      <c r="A33" s="19" t="s">
        <v>560</v>
      </c>
      <c r="B33" s="5" t="s">
        <v>40</v>
      </c>
      <c r="C33" s="5" t="s">
        <v>5</v>
      </c>
      <c r="D33" s="6">
        <v>0.29399999999999998</v>
      </c>
      <c r="E33" s="7">
        <v>1665</v>
      </c>
      <c r="F33" s="8">
        <f t="shared" si="0"/>
        <v>832.5</v>
      </c>
      <c r="G33" s="8">
        <f t="shared" si="1"/>
        <v>208556</v>
      </c>
      <c r="H33" s="9" t="s">
        <v>507</v>
      </c>
      <c r="I33" s="73">
        <f>INDEX('All LEAs'!P:P,MATCH('High Need'!A:A,'All LEAs'!A:A,0))</f>
        <v>7522.6085645645644</v>
      </c>
      <c r="J33" s="59">
        <f>INDEX('All LEAs'!T:T,MATCH('High Need'!A:A,'All LEAs'!A:A,0))</f>
        <v>8041.4444444444443</v>
      </c>
    </row>
    <row r="34" spans="1:10" ht="15.6" x14ac:dyDescent="0.3">
      <c r="A34" s="19" t="s">
        <v>870</v>
      </c>
      <c r="B34" s="5" t="s">
        <v>353</v>
      </c>
      <c r="C34" s="5" t="s">
        <v>5</v>
      </c>
      <c r="D34" s="6">
        <v>0.28999999999999998</v>
      </c>
      <c r="E34" s="7">
        <v>1876</v>
      </c>
      <c r="F34" s="8">
        <f t="shared" si="0"/>
        <v>938</v>
      </c>
      <c r="G34" s="8">
        <f t="shared" si="1"/>
        <v>210432</v>
      </c>
      <c r="H34" s="9" t="s">
        <v>507</v>
      </c>
      <c r="I34" s="73">
        <f>INDEX('All LEAs'!P:P,MATCH('High Need'!A:A,'All LEAs'!A:A,0))</f>
        <v>9366.3498933901919</v>
      </c>
      <c r="J34" s="59">
        <f>INDEX('All LEAs'!T:T,MATCH('High Need'!A:A,'All LEAs'!A:A,0))</f>
        <v>9460.306596306069</v>
      </c>
    </row>
    <row r="35" spans="1:10" ht="15.6" x14ac:dyDescent="0.3">
      <c r="A35" s="19" t="s">
        <v>904</v>
      </c>
      <c r="B35" s="5" t="s">
        <v>387</v>
      </c>
      <c r="C35" s="5" t="s">
        <v>5</v>
      </c>
      <c r="D35" s="6">
        <v>0.28000000000000003</v>
      </c>
      <c r="E35" s="7">
        <v>1895</v>
      </c>
      <c r="F35" s="8">
        <f t="shared" si="0"/>
        <v>947.5</v>
      </c>
      <c r="G35" s="8">
        <f t="shared" si="1"/>
        <v>212327</v>
      </c>
      <c r="H35" s="9" t="s">
        <v>507</v>
      </c>
      <c r="I35" s="73">
        <f>INDEX('All LEAs'!P:P,MATCH('High Need'!A:A,'All LEAs'!A:A,0))</f>
        <v>9095.5986965699212</v>
      </c>
      <c r="J35" s="59">
        <f>INDEX('All LEAs'!T:T,MATCH('High Need'!A:A,'All LEAs'!A:A,0))</f>
        <v>10025.116896918173</v>
      </c>
    </row>
    <row r="36" spans="1:10" ht="15.6" x14ac:dyDescent="0.3">
      <c r="A36" s="19" t="s">
        <v>800</v>
      </c>
      <c r="B36" s="5" t="s">
        <v>283</v>
      </c>
      <c r="C36" s="5" t="s">
        <v>5</v>
      </c>
      <c r="D36" s="6">
        <v>0.27899999999999997</v>
      </c>
      <c r="E36" s="7">
        <v>3022</v>
      </c>
      <c r="F36" s="8">
        <f t="shared" si="0"/>
        <v>1511</v>
      </c>
      <c r="G36" s="8">
        <f t="shared" si="1"/>
        <v>215349</v>
      </c>
      <c r="H36" s="9" t="s">
        <v>507</v>
      </c>
      <c r="I36" s="73">
        <f>INDEX('All LEAs'!P:P,MATCH('High Need'!A:A,'All LEAs'!A:A,0))</f>
        <v>9015.6926439444069</v>
      </c>
      <c r="J36" s="59">
        <f>INDEX('All LEAs'!T:T,MATCH('High Need'!A:A,'All LEAs'!A:A,0))</f>
        <v>9504.6604651162797</v>
      </c>
    </row>
    <row r="37" spans="1:10" ht="15.6" x14ac:dyDescent="0.3">
      <c r="A37" s="19" t="s">
        <v>745</v>
      </c>
      <c r="B37" s="5" t="s">
        <v>228</v>
      </c>
      <c r="C37" s="5" t="s">
        <v>5</v>
      </c>
      <c r="D37" s="6">
        <v>0.27800000000000002</v>
      </c>
      <c r="E37" s="7">
        <v>5025</v>
      </c>
      <c r="F37" s="8">
        <f t="shared" si="0"/>
        <v>2512.5</v>
      </c>
      <c r="G37" s="8">
        <f t="shared" si="1"/>
        <v>220374</v>
      </c>
      <c r="H37" s="9" t="s">
        <v>507</v>
      </c>
      <c r="I37" s="73">
        <f>INDEX('All LEAs'!P:P,MATCH('High Need'!A:A,'All LEAs'!A:A,0))</f>
        <v>6736.3029014925369</v>
      </c>
      <c r="J37" s="59">
        <f>INDEX('All LEAs'!T:T,MATCH('High Need'!A:A,'All LEAs'!A:A,0))</f>
        <v>7380.1568433544307</v>
      </c>
    </row>
    <row r="38" spans="1:10" ht="15.6" x14ac:dyDescent="0.3">
      <c r="A38" s="19" t="s">
        <v>763</v>
      </c>
      <c r="B38" s="5" t="s">
        <v>246</v>
      </c>
      <c r="C38" s="5" t="s">
        <v>5</v>
      </c>
      <c r="D38" s="6">
        <v>0.27699999999999997</v>
      </c>
      <c r="E38" s="7">
        <v>3046</v>
      </c>
      <c r="F38" s="8">
        <f t="shared" si="0"/>
        <v>1523</v>
      </c>
      <c r="G38" s="8">
        <f t="shared" si="1"/>
        <v>223420</v>
      </c>
      <c r="H38" s="9" t="s">
        <v>507</v>
      </c>
      <c r="I38" s="73">
        <f>INDEX('All LEAs'!P:P,MATCH('High Need'!A:A,'All LEAs'!A:A,0))</f>
        <v>9665.5678693368354</v>
      </c>
      <c r="J38" s="59">
        <f>INDEX('All LEAs'!T:T,MATCH('High Need'!A:A,'All LEAs'!A:A,0))</f>
        <v>10214.595676024524</v>
      </c>
    </row>
    <row r="39" spans="1:10" ht="15.6" x14ac:dyDescent="0.3">
      <c r="A39" s="19" t="s">
        <v>897</v>
      </c>
      <c r="B39" s="5" t="s">
        <v>380</v>
      </c>
      <c r="C39" s="5" t="s">
        <v>5</v>
      </c>
      <c r="D39" s="6">
        <v>0.27399999999999997</v>
      </c>
      <c r="E39" s="7">
        <v>9216</v>
      </c>
      <c r="F39" s="8">
        <f t="shared" si="0"/>
        <v>4608</v>
      </c>
      <c r="G39" s="8">
        <f t="shared" si="1"/>
        <v>232636</v>
      </c>
      <c r="H39" s="9" t="s">
        <v>507</v>
      </c>
      <c r="I39" s="73">
        <f>INDEX('All LEAs'!P:P,MATCH('High Need'!A:A,'All LEAs'!A:A,0))</f>
        <v>5714.2848318142369</v>
      </c>
      <c r="J39" s="59">
        <f>INDEX('All LEAs'!T:T,MATCH('High Need'!A:A,'All LEAs'!A:A,0))</f>
        <v>6292.939831787794</v>
      </c>
    </row>
    <row r="40" spans="1:10" ht="15.6" x14ac:dyDescent="0.3">
      <c r="A40" s="19" t="s">
        <v>563</v>
      </c>
      <c r="B40" s="5" t="s">
        <v>43</v>
      </c>
      <c r="C40" s="5" t="s">
        <v>5</v>
      </c>
      <c r="D40" s="6">
        <v>0.27200000000000002</v>
      </c>
      <c r="E40" s="7">
        <v>641</v>
      </c>
      <c r="F40" s="8">
        <f t="shared" si="0"/>
        <v>320.5</v>
      </c>
      <c r="G40" s="8">
        <f t="shared" si="1"/>
        <v>233277</v>
      </c>
      <c r="H40" s="9" t="s">
        <v>507</v>
      </c>
      <c r="I40" s="73">
        <f>INDEX('All LEAs'!P:P,MATCH('High Need'!A:A,'All LEAs'!A:A,0))</f>
        <v>9305.4024336973471</v>
      </c>
      <c r="J40" s="59">
        <f>INDEX('All LEAs'!T:T,MATCH('High Need'!A:A,'All LEAs'!A:A,0))</f>
        <v>9989.851612903225</v>
      </c>
    </row>
    <row r="41" spans="1:10" ht="15.6" x14ac:dyDescent="0.3">
      <c r="A41" s="19" t="s">
        <v>964</v>
      </c>
      <c r="B41" s="5" t="s">
        <v>447</v>
      </c>
      <c r="C41" s="5" t="s">
        <v>5</v>
      </c>
      <c r="D41" s="6">
        <v>0.27100000000000002</v>
      </c>
      <c r="E41" s="7">
        <v>2512</v>
      </c>
      <c r="F41" s="8">
        <f t="shared" si="0"/>
        <v>1256</v>
      </c>
      <c r="G41" s="8">
        <f t="shared" si="1"/>
        <v>235789</v>
      </c>
      <c r="H41" s="9" t="s">
        <v>507</v>
      </c>
      <c r="I41" s="73">
        <f>INDEX('All LEAs'!P:P,MATCH('High Need'!A:A,'All LEAs'!A:A,0))</f>
        <v>7399.8838176751588</v>
      </c>
      <c r="J41" s="59">
        <f>INDEX('All LEAs'!T:T,MATCH('High Need'!A:A,'All LEAs'!A:A,0))</f>
        <v>7415.12890625</v>
      </c>
    </row>
    <row r="42" spans="1:10" ht="15.6" x14ac:dyDescent="0.3">
      <c r="A42" s="19" t="s">
        <v>982</v>
      </c>
      <c r="B42" s="5" t="s">
        <v>465</v>
      </c>
      <c r="C42" s="5" t="s">
        <v>5</v>
      </c>
      <c r="D42" s="6">
        <v>0.26800000000000002</v>
      </c>
      <c r="E42" s="7">
        <v>1474</v>
      </c>
      <c r="F42" s="8">
        <f t="shared" si="0"/>
        <v>737</v>
      </c>
      <c r="G42" s="8">
        <f t="shared" si="1"/>
        <v>237263</v>
      </c>
      <c r="H42" s="9" t="s">
        <v>507</v>
      </c>
      <c r="I42" s="73">
        <f>INDEX('All LEAs'!P:P,MATCH('High Need'!A:A,'All LEAs'!A:A,0))</f>
        <v>7225.7116960651283</v>
      </c>
      <c r="J42" s="59">
        <f>INDEX('All LEAs'!T:T,MATCH('High Need'!A:A,'All LEAs'!A:A,0))</f>
        <v>7357.4483221476512</v>
      </c>
    </row>
    <row r="43" spans="1:10" ht="15.6" x14ac:dyDescent="0.3">
      <c r="A43" s="19" t="s">
        <v>708</v>
      </c>
      <c r="B43" s="5" t="s">
        <v>191</v>
      </c>
      <c r="C43" s="5" t="s">
        <v>5</v>
      </c>
      <c r="D43" s="6">
        <v>0.26500000000000001</v>
      </c>
      <c r="E43" s="7">
        <v>11551</v>
      </c>
      <c r="F43" s="8">
        <f t="shared" si="0"/>
        <v>5775.5</v>
      </c>
      <c r="G43" s="8">
        <f t="shared" si="1"/>
        <v>248814</v>
      </c>
      <c r="H43" s="9" t="s">
        <v>507</v>
      </c>
      <c r="I43" s="73">
        <f>INDEX('All LEAs'!P:P,MATCH('High Need'!A:A,'All LEAs'!A:A,0))</f>
        <v>3901.1996147519694</v>
      </c>
      <c r="J43" s="59">
        <f>INDEX('All LEAs'!T:T,MATCH('High Need'!A:A,'All LEAs'!A:A,0))</f>
        <v>4141.9877244258869</v>
      </c>
    </row>
    <row r="44" spans="1:10" ht="15.6" x14ac:dyDescent="0.3">
      <c r="A44" s="19" t="s">
        <v>613</v>
      </c>
      <c r="B44" s="5" t="s">
        <v>96</v>
      </c>
      <c r="C44" s="5" t="s">
        <v>5</v>
      </c>
      <c r="D44" s="6">
        <v>0.26200000000000001</v>
      </c>
      <c r="E44" s="7">
        <v>1262</v>
      </c>
      <c r="F44" s="8">
        <f t="shared" si="0"/>
        <v>631</v>
      </c>
      <c r="G44" s="8">
        <f t="shared" si="1"/>
        <v>250076</v>
      </c>
      <c r="H44" s="9" t="s">
        <v>507</v>
      </c>
      <c r="I44" s="73">
        <f>INDEX('All LEAs'!P:P,MATCH('High Need'!A:A,'All LEAs'!A:A,0))</f>
        <v>7049.2824009508722</v>
      </c>
      <c r="J44" s="59">
        <f>INDEX('All LEAs'!T:T,MATCH('High Need'!A:A,'All LEAs'!A:A,0))</f>
        <v>7875.4393700787405</v>
      </c>
    </row>
    <row r="45" spans="1:10" ht="15.6" x14ac:dyDescent="0.3">
      <c r="A45" s="19" t="s">
        <v>742</v>
      </c>
      <c r="B45" s="5" t="s">
        <v>225</v>
      </c>
      <c r="C45" s="5" t="s">
        <v>5</v>
      </c>
      <c r="D45" s="6">
        <v>0.26200000000000001</v>
      </c>
      <c r="E45" s="7">
        <v>10384</v>
      </c>
      <c r="F45" s="8">
        <f t="shared" si="0"/>
        <v>5192</v>
      </c>
      <c r="G45" s="8">
        <f t="shared" si="1"/>
        <v>260460</v>
      </c>
      <c r="H45" s="9" t="s">
        <v>507</v>
      </c>
      <c r="I45" s="73">
        <f>INDEX('All LEAs'!P:P,MATCH('High Need'!A:A,'All LEAs'!A:A,0))</f>
        <v>7127.723167372882</v>
      </c>
      <c r="J45" s="59">
        <f>INDEX('All LEAs'!T:T,MATCH('High Need'!A:A,'All LEAs'!A:A,0))</f>
        <v>7627.0074590244385</v>
      </c>
    </row>
    <row r="46" spans="1:10" ht="15.6" x14ac:dyDescent="0.3">
      <c r="A46" s="19" t="s">
        <v>1016</v>
      </c>
      <c r="B46" s="5" t="s">
        <v>499</v>
      </c>
      <c r="C46" s="5" t="s">
        <v>5</v>
      </c>
      <c r="D46" s="6">
        <v>0.25900000000000001</v>
      </c>
      <c r="E46" s="7">
        <v>4612</v>
      </c>
      <c r="F46" s="8">
        <f t="shared" si="0"/>
        <v>2306</v>
      </c>
      <c r="G46" s="8">
        <f t="shared" si="1"/>
        <v>265072</v>
      </c>
      <c r="H46" s="9" t="s">
        <v>507</v>
      </c>
      <c r="I46" s="73">
        <f>INDEX('All LEAs'!P:P,MATCH('High Need'!A:A,'All LEAs'!A:A,0))</f>
        <v>5223.1208564614053</v>
      </c>
      <c r="J46" s="59">
        <f>INDEX('All LEAs'!T:T,MATCH('High Need'!A:A,'All LEAs'!A:A,0))</f>
        <v>5316.6973684210525</v>
      </c>
    </row>
    <row r="47" spans="1:10" ht="15.6" x14ac:dyDescent="0.3">
      <c r="A47" s="19" t="s">
        <v>692</v>
      </c>
      <c r="B47" s="5" t="s">
        <v>175</v>
      </c>
      <c r="C47" s="5" t="s">
        <v>5</v>
      </c>
      <c r="D47" s="6">
        <v>0.255</v>
      </c>
      <c r="E47" s="7">
        <v>2187</v>
      </c>
      <c r="F47" s="8">
        <f t="shared" si="0"/>
        <v>1093.5</v>
      </c>
      <c r="G47" s="8">
        <f t="shared" si="1"/>
        <v>267259</v>
      </c>
      <c r="H47" s="9" t="s">
        <v>507</v>
      </c>
      <c r="I47" s="73">
        <f>INDEX('All LEAs'!P:P,MATCH('High Need'!A:A,'All LEAs'!A:A,0))</f>
        <v>5912.7017969821673</v>
      </c>
      <c r="J47" s="59">
        <f>INDEX('All LEAs'!T:T,MATCH('High Need'!A:A,'All LEAs'!A:A,0))</f>
        <v>6036.0992939099733</v>
      </c>
    </row>
    <row r="48" spans="1:10" ht="15.6" x14ac:dyDescent="0.3">
      <c r="A48" s="19" t="s">
        <v>948</v>
      </c>
      <c r="B48" s="5" t="s">
        <v>431</v>
      </c>
      <c r="C48" s="5" t="s">
        <v>5</v>
      </c>
      <c r="D48" s="6">
        <v>0.252</v>
      </c>
      <c r="E48" s="7">
        <v>1894</v>
      </c>
      <c r="F48" s="8">
        <f t="shared" si="0"/>
        <v>947</v>
      </c>
      <c r="G48" s="8">
        <f t="shared" si="1"/>
        <v>269153</v>
      </c>
      <c r="H48" s="9" t="s">
        <v>507</v>
      </c>
      <c r="I48" s="73">
        <f>INDEX('All LEAs'!P:P,MATCH('High Need'!A:A,'All LEAs'!A:A,0))</f>
        <v>8296.1769007391758</v>
      </c>
      <c r="J48" s="59">
        <f>INDEX('All LEAs'!T:T,MATCH('High Need'!A:A,'All LEAs'!A:A,0))</f>
        <v>8653.0852183061543</v>
      </c>
    </row>
    <row r="49" spans="1:10" ht="15.6" x14ac:dyDescent="0.3">
      <c r="A49" s="19" t="s">
        <v>583</v>
      </c>
      <c r="B49" s="5" t="s">
        <v>66</v>
      </c>
      <c r="C49" s="5" t="s">
        <v>5</v>
      </c>
      <c r="D49" s="6">
        <v>0.251</v>
      </c>
      <c r="E49" s="7">
        <v>1462</v>
      </c>
      <c r="F49" s="8">
        <f t="shared" si="0"/>
        <v>731</v>
      </c>
      <c r="G49" s="8">
        <f t="shared" si="1"/>
        <v>270615</v>
      </c>
      <c r="H49" s="9" t="s">
        <v>507</v>
      </c>
      <c r="I49" s="73">
        <f>INDEX('All LEAs'!P:P,MATCH('High Need'!A:A,'All LEAs'!A:A,0))</f>
        <v>7216.191046511628</v>
      </c>
      <c r="J49" s="59">
        <f>INDEX('All LEAs'!T:T,MATCH('High Need'!A:A,'All LEAs'!A:A,0))</f>
        <v>7698.422283356259</v>
      </c>
    </row>
    <row r="50" spans="1:10" ht="15.6" x14ac:dyDescent="0.3">
      <c r="A50" s="19" t="s">
        <v>767</v>
      </c>
      <c r="B50" s="5" t="s">
        <v>250</v>
      </c>
      <c r="C50" s="5" t="s">
        <v>5</v>
      </c>
      <c r="D50" s="6">
        <v>0.248</v>
      </c>
      <c r="E50" s="7">
        <v>783</v>
      </c>
      <c r="F50" s="8">
        <f t="shared" si="0"/>
        <v>391.5</v>
      </c>
      <c r="G50" s="8">
        <f t="shared" si="1"/>
        <v>271398</v>
      </c>
      <c r="H50" s="9" t="s">
        <v>507</v>
      </c>
      <c r="I50" s="73">
        <f>INDEX('All LEAs'!P:P,MATCH('High Need'!A:A,'All LEAs'!A:A,0))</f>
        <v>10292.900114942529</v>
      </c>
      <c r="J50" s="59">
        <f>INDEX('All LEAs'!T:T,MATCH('High Need'!A:A,'All LEAs'!A:A,0))</f>
        <v>10662.977835723599</v>
      </c>
    </row>
    <row r="51" spans="1:10" ht="15.6" x14ac:dyDescent="0.3">
      <c r="A51" s="19" t="s">
        <v>912</v>
      </c>
      <c r="B51" s="5" t="s">
        <v>395</v>
      </c>
      <c r="C51" s="5" t="s">
        <v>5</v>
      </c>
      <c r="D51" s="6">
        <v>0.24600000000000002</v>
      </c>
      <c r="E51" s="7">
        <v>3182</v>
      </c>
      <c r="F51" s="8">
        <f t="shared" si="0"/>
        <v>1591</v>
      </c>
      <c r="G51" s="8">
        <f t="shared" si="1"/>
        <v>274580</v>
      </c>
      <c r="H51" s="9" t="s">
        <v>507</v>
      </c>
      <c r="I51" s="73">
        <f>INDEX('All LEAs'!P:P,MATCH('High Need'!A:A,'All LEAs'!A:A,0))</f>
        <v>3939.4690289126333</v>
      </c>
      <c r="J51" s="59">
        <f>INDEX('All LEAs'!T:T,MATCH('High Need'!A:A,'All LEAs'!A:A,0))</f>
        <v>4155.4758842443725</v>
      </c>
    </row>
    <row r="52" spans="1:10" ht="15.6" x14ac:dyDescent="0.3">
      <c r="A52" s="19" t="s">
        <v>886</v>
      </c>
      <c r="B52" s="5" t="s">
        <v>369</v>
      </c>
      <c r="C52" s="5" t="s">
        <v>5</v>
      </c>
      <c r="D52" s="6">
        <v>0.24299999999999999</v>
      </c>
      <c r="E52" s="7">
        <v>688</v>
      </c>
      <c r="F52" s="8">
        <f t="shared" si="0"/>
        <v>344</v>
      </c>
      <c r="G52" s="8">
        <f t="shared" si="1"/>
        <v>275268</v>
      </c>
      <c r="H52" s="9" t="s">
        <v>507</v>
      </c>
      <c r="I52" s="73">
        <f>INDEX('All LEAs'!P:P,MATCH('High Need'!A:A,'All LEAs'!A:A,0))</f>
        <v>10512.883197674419</v>
      </c>
      <c r="J52" s="59">
        <f>INDEX('All LEAs'!T:T,MATCH('High Need'!A:A,'All LEAs'!A:A,0))</f>
        <v>10840.533426183843</v>
      </c>
    </row>
    <row r="53" spans="1:10" ht="15.6" x14ac:dyDescent="0.3">
      <c r="A53" s="19" t="s">
        <v>962</v>
      </c>
      <c r="B53" s="5" t="s">
        <v>445</v>
      </c>
      <c r="C53" s="5" t="s">
        <v>5</v>
      </c>
      <c r="D53" s="6">
        <v>0.24199999999999999</v>
      </c>
      <c r="E53" s="7">
        <v>1019</v>
      </c>
      <c r="F53" s="8">
        <f t="shared" si="0"/>
        <v>509.5</v>
      </c>
      <c r="G53" s="8">
        <f t="shared" si="1"/>
        <v>276287</v>
      </c>
      <c r="H53" s="9" t="s">
        <v>507</v>
      </c>
      <c r="I53" s="73">
        <f>INDEX('All LEAs'!P:P,MATCH('High Need'!A:A,'All LEAs'!A:A,0))</f>
        <v>5662.101864573111</v>
      </c>
      <c r="J53" s="59">
        <f>INDEX('All LEAs'!T:T,MATCH('High Need'!A:A,'All LEAs'!A:A,0))</f>
        <v>5783.9020568070518</v>
      </c>
    </row>
    <row r="54" spans="1:10" ht="15.6" x14ac:dyDescent="0.3">
      <c r="A54" s="19" t="s">
        <v>1007</v>
      </c>
      <c r="B54" s="5" t="s">
        <v>490</v>
      </c>
      <c r="C54" s="5" t="s">
        <v>5</v>
      </c>
      <c r="D54" s="6">
        <v>0.24100000000000002</v>
      </c>
      <c r="E54" s="7">
        <v>4751</v>
      </c>
      <c r="F54" s="8">
        <f t="shared" si="0"/>
        <v>2375.5</v>
      </c>
      <c r="G54" s="8">
        <f t="shared" si="1"/>
        <v>281038</v>
      </c>
      <c r="H54" s="9" t="s">
        <v>507</v>
      </c>
      <c r="I54" s="73">
        <f>INDEX('All LEAs'!P:P,MATCH('High Need'!A:A,'All LEAs'!A:A,0))</f>
        <v>6636.2704378025674</v>
      </c>
      <c r="J54" s="59">
        <f>INDEX('All LEAs'!T:T,MATCH('High Need'!A:A,'All LEAs'!A:A,0))</f>
        <v>6992.9556881124836</v>
      </c>
    </row>
    <row r="55" spans="1:10" ht="15.6" x14ac:dyDescent="0.3">
      <c r="A55" s="19" t="s">
        <v>902</v>
      </c>
      <c r="B55" s="5" t="s">
        <v>385</v>
      </c>
      <c r="C55" s="5" t="s">
        <v>5</v>
      </c>
      <c r="D55" s="6">
        <v>0.24</v>
      </c>
      <c r="E55" s="7">
        <v>2189</v>
      </c>
      <c r="F55" s="8">
        <f t="shared" si="0"/>
        <v>1094.5</v>
      </c>
      <c r="G55" s="8">
        <f t="shared" si="1"/>
        <v>283227</v>
      </c>
      <c r="H55" s="9" t="s">
        <v>507</v>
      </c>
      <c r="I55" s="73">
        <f>INDEX('All LEAs'!P:P,MATCH('High Need'!A:A,'All LEAs'!A:A,0))</f>
        <v>6621.5811877569658</v>
      </c>
      <c r="J55" s="59">
        <f>INDEX('All LEAs'!T:T,MATCH('High Need'!A:A,'All LEAs'!A:A,0))</f>
        <v>6984.1143114311435</v>
      </c>
    </row>
    <row r="56" spans="1:10" ht="15.6" x14ac:dyDescent="0.3">
      <c r="A56" s="19" t="s">
        <v>624</v>
      </c>
      <c r="B56" s="5" t="s">
        <v>107</v>
      </c>
      <c r="C56" s="5" t="s">
        <v>5</v>
      </c>
      <c r="D56" s="6">
        <v>0.23800000000000002</v>
      </c>
      <c r="E56" s="7">
        <v>1860</v>
      </c>
      <c r="F56" s="8">
        <f t="shared" si="0"/>
        <v>930</v>
      </c>
      <c r="G56" s="8">
        <f t="shared" si="1"/>
        <v>285087</v>
      </c>
      <c r="H56" s="9" t="s">
        <v>507</v>
      </c>
      <c r="I56" s="73">
        <f>INDEX('All LEAs'!P:P,MATCH('High Need'!A:A,'All LEAs'!A:A,0))</f>
        <v>8076.0843655913977</v>
      </c>
      <c r="J56" s="59">
        <f>INDEX('All LEAs'!T:T,MATCH('High Need'!A:A,'All LEAs'!A:A,0))</f>
        <v>8357.00376344086</v>
      </c>
    </row>
    <row r="57" spans="1:10" ht="15.6" x14ac:dyDescent="0.3">
      <c r="A57" s="19" t="s">
        <v>759</v>
      </c>
      <c r="B57" s="5" t="s">
        <v>242</v>
      </c>
      <c r="C57" s="5" t="s">
        <v>5</v>
      </c>
      <c r="D57" s="6">
        <v>0.23800000000000002</v>
      </c>
      <c r="E57" s="7">
        <v>1227</v>
      </c>
      <c r="F57" s="8">
        <f t="shared" si="0"/>
        <v>613.5</v>
      </c>
      <c r="G57" s="8">
        <f t="shared" si="1"/>
        <v>286314</v>
      </c>
      <c r="H57" s="9" t="s">
        <v>507</v>
      </c>
      <c r="I57" s="73">
        <f>INDEX('All LEAs'!P:P,MATCH('High Need'!A:A,'All LEAs'!A:A,0))</f>
        <v>8761.8306927465364</v>
      </c>
      <c r="J57" s="59">
        <f>INDEX('All LEAs'!T:T,MATCH('High Need'!A:A,'All LEAs'!A:A,0))</f>
        <v>9207.3507896924348</v>
      </c>
    </row>
    <row r="58" spans="1:10" ht="15.6" x14ac:dyDescent="0.3">
      <c r="A58" s="19" t="s">
        <v>865</v>
      </c>
      <c r="B58" s="5" t="s">
        <v>348</v>
      </c>
      <c r="C58" s="5" t="s">
        <v>5</v>
      </c>
      <c r="D58" s="6">
        <v>0.23800000000000002</v>
      </c>
      <c r="E58" s="7">
        <v>882</v>
      </c>
      <c r="F58" s="8">
        <f t="shared" si="0"/>
        <v>441</v>
      </c>
      <c r="G58" s="8">
        <f t="shared" si="1"/>
        <v>287196</v>
      </c>
      <c r="H58" s="9" t="s">
        <v>507</v>
      </c>
      <c r="I58" s="73">
        <f>INDEX('All LEAs'!P:P,MATCH('High Need'!A:A,'All LEAs'!A:A,0))</f>
        <v>9277.9731405895691</v>
      </c>
      <c r="J58" s="59">
        <f>INDEX('All LEAs'!T:T,MATCH('High Need'!A:A,'All LEAs'!A:A,0))</f>
        <v>9225.326350606394</v>
      </c>
    </row>
    <row r="59" spans="1:10" ht="15.6" x14ac:dyDescent="0.3">
      <c r="A59" s="19" t="s">
        <v>820</v>
      </c>
      <c r="B59" s="5" t="s">
        <v>303</v>
      </c>
      <c r="C59" s="5" t="s">
        <v>5</v>
      </c>
      <c r="D59" s="6">
        <v>0.23600000000000002</v>
      </c>
      <c r="E59" s="7">
        <v>482</v>
      </c>
      <c r="F59" s="8">
        <f t="shared" si="0"/>
        <v>241</v>
      </c>
      <c r="G59" s="8">
        <f t="shared" si="1"/>
        <v>287678</v>
      </c>
      <c r="H59" s="9" t="s">
        <v>507</v>
      </c>
      <c r="I59" s="73">
        <f>INDEX('All LEAs'!P:P,MATCH('High Need'!A:A,'All LEAs'!A:A,0))</f>
        <v>10221.364813278009</v>
      </c>
      <c r="J59" s="59">
        <f>INDEX('All LEAs'!T:T,MATCH('High Need'!A:A,'All LEAs'!A:A,0))</f>
        <v>10147.825049701789</v>
      </c>
    </row>
    <row r="60" spans="1:10" ht="15.6" x14ac:dyDescent="0.3">
      <c r="A60" s="19" t="s">
        <v>667</v>
      </c>
      <c r="B60" s="5" t="s">
        <v>150</v>
      </c>
      <c r="C60" s="5" t="s">
        <v>5</v>
      </c>
      <c r="D60" s="6">
        <v>0.23499999999999999</v>
      </c>
      <c r="E60" s="7">
        <v>584</v>
      </c>
      <c r="F60" s="8">
        <f t="shared" si="0"/>
        <v>292</v>
      </c>
      <c r="G60" s="8">
        <f t="shared" si="1"/>
        <v>288262</v>
      </c>
      <c r="H60" s="9" t="s">
        <v>507</v>
      </c>
      <c r="I60" s="73">
        <f>INDEX('All LEAs'!P:P,MATCH('High Need'!A:A,'All LEAs'!A:A,0))</f>
        <v>10480.052722602741</v>
      </c>
      <c r="J60" s="59">
        <f>INDEX('All LEAs'!T:T,MATCH('High Need'!A:A,'All LEAs'!A:A,0))</f>
        <v>10975.04974271012</v>
      </c>
    </row>
    <row r="61" spans="1:10" ht="15.6" x14ac:dyDescent="0.3">
      <c r="A61" s="19" t="s">
        <v>868</v>
      </c>
      <c r="B61" s="5" t="s">
        <v>351</v>
      </c>
      <c r="C61" s="5" t="s">
        <v>5</v>
      </c>
      <c r="D61" s="6">
        <v>0.23300000000000001</v>
      </c>
      <c r="E61" s="7">
        <v>3237</v>
      </c>
      <c r="F61" s="8">
        <f t="shared" si="0"/>
        <v>1618.5</v>
      </c>
      <c r="G61" s="8">
        <f t="shared" si="1"/>
        <v>291499</v>
      </c>
      <c r="H61" s="9" t="s">
        <v>507</v>
      </c>
      <c r="I61" s="73">
        <f>INDEX('All LEAs'!P:P,MATCH('High Need'!A:A,'All LEAs'!A:A,0))</f>
        <v>4504.6881680568422</v>
      </c>
      <c r="J61" s="59">
        <f>INDEX('All LEAs'!T:T,MATCH('High Need'!A:A,'All LEAs'!A:A,0))</f>
        <v>4924.3191876326164</v>
      </c>
    </row>
    <row r="62" spans="1:10" ht="15.6" x14ac:dyDescent="0.3">
      <c r="A62" s="19" t="s">
        <v>527</v>
      </c>
      <c r="B62" s="5" t="s">
        <v>7</v>
      </c>
      <c r="C62" s="5" t="s">
        <v>5</v>
      </c>
      <c r="D62" s="6">
        <v>0.23199999999999998</v>
      </c>
      <c r="E62" s="7">
        <v>3088</v>
      </c>
      <c r="F62" s="8">
        <f t="shared" si="0"/>
        <v>1544</v>
      </c>
      <c r="G62" s="8">
        <f t="shared" si="1"/>
        <v>294587</v>
      </c>
      <c r="H62" s="9" t="s">
        <v>507</v>
      </c>
      <c r="I62" s="73">
        <f>INDEX('All LEAs'!P:P,MATCH('High Need'!A:A,'All LEAs'!A:A,0))</f>
        <v>8850.0903497409327</v>
      </c>
      <c r="J62" s="59">
        <f>INDEX('All LEAs'!T:T,MATCH('High Need'!A:A,'All LEAs'!A:A,0))</f>
        <v>8922.5507385998717</v>
      </c>
    </row>
    <row r="63" spans="1:10" ht="15.6" x14ac:dyDescent="0.3">
      <c r="A63" s="19" t="s">
        <v>569</v>
      </c>
      <c r="B63" s="5" t="s">
        <v>49</v>
      </c>
      <c r="C63" s="5" t="s">
        <v>5</v>
      </c>
      <c r="D63" s="6">
        <v>0.23</v>
      </c>
      <c r="E63" s="7">
        <v>2527</v>
      </c>
      <c r="F63" s="8">
        <f t="shared" si="0"/>
        <v>1263.5</v>
      </c>
      <c r="G63" s="8">
        <f t="shared" si="1"/>
        <v>297114</v>
      </c>
      <c r="H63" s="9" t="s">
        <v>507</v>
      </c>
      <c r="I63" s="73">
        <f>INDEX('All LEAs'!P:P,MATCH('High Need'!A:A,'All LEAs'!A:A,0))</f>
        <v>6177.053264740799</v>
      </c>
      <c r="J63" s="59">
        <f>INDEX('All LEAs'!T:T,MATCH('High Need'!A:A,'All LEAs'!A:A,0))</f>
        <v>6484.5739095315021</v>
      </c>
    </row>
    <row r="64" spans="1:10" ht="15.6" x14ac:dyDescent="0.3">
      <c r="A64" s="19" t="s">
        <v>532</v>
      </c>
      <c r="B64" s="5" t="s">
        <v>12</v>
      </c>
      <c r="C64" s="5" t="s">
        <v>5</v>
      </c>
      <c r="D64" s="6">
        <v>0.22800000000000001</v>
      </c>
      <c r="E64" s="7">
        <v>7227</v>
      </c>
      <c r="F64" s="8">
        <f t="shared" si="0"/>
        <v>3613.5</v>
      </c>
      <c r="G64" s="8">
        <f t="shared" si="1"/>
        <v>304341</v>
      </c>
      <c r="H64" s="9" t="s">
        <v>507</v>
      </c>
      <c r="I64" s="73">
        <f>INDEX('All LEAs'!P:P,MATCH('High Need'!A:A,'All LEAs'!A:A,0))</f>
        <v>6346.2819676214194</v>
      </c>
      <c r="J64" s="59">
        <f>INDEX('All LEAs'!T:T,MATCH('High Need'!A:A,'All LEAs'!A:A,0))</f>
        <v>6546.798761183758</v>
      </c>
    </row>
    <row r="65" spans="1:10" ht="15.6" x14ac:dyDescent="0.3">
      <c r="A65" s="19" t="s">
        <v>780</v>
      </c>
      <c r="B65" s="5" t="s">
        <v>263</v>
      </c>
      <c r="C65" s="5" t="s">
        <v>5</v>
      </c>
      <c r="D65" s="6">
        <v>0.22699999999999998</v>
      </c>
      <c r="E65" s="7">
        <v>751</v>
      </c>
      <c r="F65" s="8">
        <f t="shared" si="0"/>
        <v>375.5</v>
      </c>
      <c r="G65" s="8">
        <f t="shared" si="1"/>
        <v>305092</v>
      </c>
      <c r="H65" s="9" t="s">
        <v>507</v>
      </c>
      <c r="I65" s="73">
        <f>INDEX('All LEAs'!P:P,MATCH('High Need'!A:A,'All LEAs'!A:A,0))</f>
        <v>9386.536005326232</v>
      </c>
      <c r="J65" s="59">
        <f>INDEX('All LEAs'!T:T,MATCH('High Need'!A:A,'All LEAs'!A:A,0))</f>
        <v>10157.316011235955</v>
      </c>
    </row>
    <row r="66" spans="1:10" ht="15.6" x14ac:dyDescent="0.3">
      <c r="A66" s="19" t="s">
        <v>944</v>
      </c>
      <c r="B66" s="5" t="s">
        <v>427</v>
      </c>
      <c r="C66" s="5" t="s">
        <v>5</v>
      </c>
      <c r="D66" s="6">
        <v>0.22699999999999998</v>
      </c>
      <c r="E66" s="7">
        <v>789</v>
      </c>
      <c r="F66" s="8">
        <f t="shared" si="0"/>
        <v>394.5</v>
      </c>
      <c r="G66" s="8">
        <f t="shared" si="1"/>
        <v>305881</v>
      </c>
      <c r="H66" s="9" t="s">
        <v>507</v>
      </c>
      <c r="I66" s="73">
        <f>INDEX('All LEAs'!P:P,MATCH('High Need'!A:A,'All LEAs'!A:A,0))</f>
        <v>9954.9937642585555</v>
      </c>
      <c r="J66" s="59">
        <f>INDEX('All LEAs'!T:T,MATCH('High Need'!A:A,'All LEAs'!A:A,0))</f>
        <v>10102.556109725685</v>
      </c>
    </row>
    <row r="67" spans="1:10" ht="15.6" x14ac:dyDescent="0.3">
      <c r="A67" s="19" t="s">
        <v>743</v>
      </c>
      <c r="B67" s="5" t="s">
        <v>226</v>
      </c>
      <c r="C67" s="5" t="s">
        <v>5</v>
      </c>
      <c r="D67" s="6">
        <v>0.22600000000000001</v>
      </c>
      <c r="E67" s="7">
        <v>2743</v>
      </c>
      <c r="F67" s="8">
        <f t="shared" si="0"/>
        <v>1371.5</v>
      </c>
      <c r="G67" s="8">
        <f t="shared" si="1"/>
        <v>308624</v>
      </c>
      <c r="H67" s="9" t="s">
        <v>507</v>
      </c>
      <c r="I67" s="73">
        <f>INDEX('All LEAs'!P:P,MATCH('High Need'!A:A,'All LEAs'!A:A,0))</f>
        <v>3646.0995187750641</v>
      </c>
      <c r="J67" s="59">
        <f>INDEX('All LEAs'!T:T,MATCH('High Need'!A:A,'All LEAs'!A:A,0))</f>
        <v>3648.411003236246</v>
      </c>
    </row>
    <row r="68" spans="1:10" ht="15.6" x14ac:dyDescent="0.3">
      <c r="A68" s="19" t="s">
        <v>598</v>
      </c>
      <c r="B68" s="5" t="s">
        <v>81</v>
      </c>
      <c r="C68" s="5" t="s">
        <v>5</v>
      </c>
      <c r="D68" s="6">
        <v>0.22500000000000001</v>
      </c>
      <c r="E68" s="7">
        <v>1413</v>
      </c>
      <c r="F68" s="8">
        <f t="shared" si="0"/>
        <v>706.5</v>
      </c>
      <c r="G68" s="8">
        <f t="shared" si="1"/>
        <v>310037</v>
      </c>
      <c r="H68" s="9" t="s">
        <v>507</v>
      </c>
      <c r="I68" s="73">
        <f>INDEX('All LEAs'!P:P,MATCH('High Need'!A:A,'All LEAs'!A:A,0))</f>
        <v>6688.3652937013449</v>
      </c>
      <c r="J68" s="59">
        <f>INDEX('All LEAs'!T:T,MATCH('High Need'!A:A,'All LEAs'!A:A,0))</f>
        <v>7300.7046289493019</v>
      </c>
    </row>
    <row r="69" spans="1:10" ht="15.6" x14ac:dyDescent="0.3">
      <c r="A69" s="19" t="s">
        <v>860</v>
      </c>
      <c r="B69" s="5" t="s">
        <v>343</v>
      </c>
      <c r="C69" s="5" t="s">
        <v>5</v>
      </c>
      <c r="D69" s="6">
        <v>0.22500000000000001</v>
      </c>
      <c r="E69" s="7">
        <v>21407</v>
      </c>
      <c r="F69" s="8">
        <f t="shared" si="0"/>
        <v>10703.5</v>
      </c>
      <c r="G69" s="8">
        <f t="shared" si="1"/>
        <v>331444</v>
      </c>
      <c r="H69" s="9" t="s">
        <v>507</v>
      </c>
      <c r="I69" s="73">
        <f>INDEX('All LEAs'!P:P,MATCH('High Need'!A:A,'All LEAs'!A:A,0))</f>
        <v>8982.9865104872242</v>
      </c>
      <c r="J69" s="59">
        <f>INDEX('All LEAs'!T:T,MATCH('High Need'!A:A,'All LEAs'!A:A,0))</f>
        <v>9585.8857895783603</v>
      </c>
    </row>
    <row r="70" spans="1:10" ht="15.6" x14ac:dyDescent="0.3">
      <c r="A70" s="19" t="s">
        <v>608</v>
      </c>
      <c r="B70" s="5" t="s">
        <v>91</v>
      </c>
      <c r="C70" s="5" t="s">
        <v>5</v>
      </c>
      <c r="D70" s="6">
        <v>0.22399999999999998</v>
      </c>
      <c r="E70" s="7">
        <v>799</v>
      </c>
      <c r="F70" s="8">
        <f t="shared" si="0"/>
        <v>399.5</v>
      </c>
      <c r="G70" s="8">
        <f t="shared" si="1"/>
        <v>332243</v>
      </c>
      <c r="H70" s="9" t="s">
        <v>507</v>
      </c>
      <c r="I70" s="73">
        <f>INDEX('All LEAs'!P:P,MATCH('High Need'!A:A,'All LEAs'!A:A,0))</f>
        <v>7713.564655819775</v>
      </c>
      <c r="J70" s="59">
        <f>INDEX('All LEAs'!T:T,MATCH('High Need'!A:A,'All LEAs'!A:A,0))</f>
        <v>8077.7881899871627</v>
      </c>
    </row>
    <row r="71" spans="1:10" ht="15.6" x14ac:dyDescent="0.3">
      <c r="A71" s="19" t="s">
        <v>924</v>
      </c>
      <c r="B71" s="5" t="s">
        <v>407</v>
      </c>
      <c r="C71" s="5" t="s">
        <v>5</v>
      </c>
      <c r="D71" s="6">
        <v>0.22399999999999998</v>
      </c>
      <c r="E71" s="7">
        <v>4181</v>
      </c>
      <c r="F71" s="8">
        <f t="shared" si="0"/>
        <v>2090.5</v>
      </c>
      <c r="G71" s="8">
        <f t="shared" si="1"/>
        <v>336424</v>
      </c>
      <c r="H71" s="9" t="s">
        <v>507</v>
      </c>
      <c r="I71" s="73">
        <f>INDEX('All LEAs'!P:P,MATCH('High Need'!A:A,'All LEAs'!A:A,0))</f>
        <v>4908.4755465199705</v>
      </c>
      <c r="J71" s="59">
        <f>INDEX('All LEAs'!T:T,MATCH('High Need'!A:A,'All LEAs'!A:A,0))</f>
        <v>5565.1916152897657</v>
      </c>
    </row>
    <row r="72" spans="1:10" ht="15.6" x14ac:dyDescent="0.3">
      <c r="A72" s="19" t="s">
        <v>616</v>
      </c>
      <c r="B72" s="5" t="s">
        <v>99</v>
      </c>
      <c r="C72" s="5" t="s">
        <v>5</v>
      </c>
      <c r="D72" s="6">
        <v>0.223</v>
      </c>
      <c r="E72" s="7">
        <v>688</v>
      </c>
      <c r="F72" s="8">
        <f t="shared" si="0"/>
        <v>344</v>
      </c>
      <c r="G72" s="8">
        <f t="shared" si="1"/>
        <v>337112</v>
      </c>
      <c r="H72" s="9" t="s">
        <v>507</v>
      </c>
      <c r="I72" s="73">
        <f>INDEX('All LEAs'!P:P,MATCH('High Need'!A:A,'All LEAs'!A:A,0))</f>
        <v>9546.2029505813953</v>
      </c>
      <c r="J72" s="59">
        <f>INDEX('All LEAs'!T:T,MATCH('High Need'!A:A,'All LEAs'!A:A,0))</f>
        <v>9567.7424460431648</v>
      </c>
    </row>
    <row r="73" spans="1:10" ht="15.6" x14ac:dyDescent="0.3">
      <c r="A73" s="19" t="s">
        <v>925</v>
      </c>
      <c r="B73" s="5" t="s">
        <v>408</v>
      </c>
      <c r="C73" s="5" t="s">
        <v>5</v>
      </c>
      <c r="D73" s="6">
        <v>0.222</v>
      </c>
      <c r="E73" s="7">
        <v>549</v>
      </c>
      <c r="F73" s="8">
        <f t="shared" si="0"/>
        <v>274.5</v>
      </c>
      <c r="G73" s="8">
        <f t="shared" si="1"/>
        <v>337661</v>
      </c>
      <c r="H73" s="9" t="s">
        <v>507</v>
      </c>
      <c r="I73" s="73">
        <f>INDEX('All LEAs'!P:P,MATCH('High Need'!A:A,'All LEAs'!A:A,0))</f>
        <v>10391.093788706739</v>
      </c>
      <c r="J73" s="59">
        <f>INDEX('All LEAs'!T:T,MATCH('High Need'!A:A,'All LEAs'!A:A,0))</f>
        <v>9911.9914821124366</v>
      </c>
    </row>
    <row r="74" spans="1:10" ht="15.6" x14ac:dyDescent="0.3">
      <c r="A74" s="19" t="s">
        <v>1013</v>
      </c>
      <c r="B74" s="5" t="s">
        <v>496</v>
      </c>
      <c r="C74" s="5" t="s">
        <v>5</v>
      </c>
      <c r="D74" s="6">
        <v>0.222</v>
      </c>
      <c r="E74" s="7">
        <v>3174</v>
      </c>
      <c r="F74" s="8">
        <f t="shared" si="0"/>
        <v>1587</v>
      </c>
      <c r="G74" s="8">
        <f t="shared" si="1"/>
        <v>340835</v>
      </c>
      <c r="H74" s="9" t="s">
        <v>507</v>
      </c>
      <c r="I74" s="73">
        <f>INDEX('All LEAs'!P:P,MATCH('High Need'!A:A,'All LEAs'!A:A,0))</f>
        <v>6396.7671424070577</v>
      </c>
      <c r="J74" s="59">
        <f>INDEX('All LEAs'!T:T,MATCH('High Need'!A:A,'All LEAs'!A:A,0))</f>
        <v>6671.0481481481484</v>
      </c>
    </row>
    <row r="75" spans="1:10" ht="15.6" x14ac:dyDescent="0.3">
      <c r="A75" s="19" t="s">
        <v>1004</v>
      </c>
      <c r="B75" s="5" t="s">
        <v>487</v>
      </c>
      <c r="C75" s="5" t="s">
        <v>5</v>
      </c>
      <c r="D75" s="6">
        <v>0.221</v>
      </c>
      <c r="E75" s="7">
        <v>4770</v>
      </c>
      <c r="F75" s="8">
        <f t="shared" ref="F75:F138" si="2">E75*0.5</f>
        <v>2385</v>
      </c>
      <c r="G75" s="8">
        <f t="shared" si="1"/>
        <v>345605</v>
      </c>
      <c r="H75" s="9" t="s">
        <v>507</v>
      </c>
      <c r="I75" s="73">
        <f>INDEX('All LEAs'!P:P,MATCH('High Need'!A:A,'All LEAs'!A:A,0))</f>
        <v>6042.7756016771491</v>
      </c>
      <c r="J75" s="59">
        <f>INDEX('All LEAs'!T:T,MATCH('High Need'!A:A,'All LEAs'!A:A,0))</f>
        <v>6635.0558899398111</v>
      </c>
    </row>
    <row r="76" spans="1:10" ht="15.6" x14ac:dyDescent="0.3">
      <c r="A76" s="19" t="s">
        <v>574</v>
      </c>
      <c r="B76" s="5" t="s">
        <v>54</v>
      </c>
      <c r="C76" s="5" t="s">
        <v>5</v>
      </c>
      <c r="D76" s="6">
        <v>0.21600000000000003</v>
      </c>
      <c r="E76" s="7">
        <v>937</v>
      </c>
      <c r="F76" s="8">
        <f t="shared" si="2"/>
        <v>468.5</v>
      </c>
      <c r="G76" s="8">
        <f t="shared" ref="G76:G139" si="3">G75+E76</f>
        <v>346542</v>
      </c>
      <c r="H76" s="9" t="s">
        <v>507</v>
      </c>
      <c r="I76" s="73">
        <f>INDEX('All LEAs'!P:P,MATCH('High Need'!A:A,'All LEAs'!A:A,0))</f>
        <v>8373.3893489861257</v>
      </c>
      <c r="J76" s="59">
        <f>INDEX('All LEAs'!T:T,MATCH('High Need'!A:A,'All LEAs'!A:A,0))</f>
        <v>8849.956810631229</v>
      </c>
    </row>
    <row r="77" spans="1:10" ht="15.6" x14ac:dyDescent="0.3">
      <c r="A77" s="19" t="s">
        <v>575</v>
      </c>
      <c r="B77" s="5" t="s">
        <v>55</v>
      </c>
      <c r="C77" s="5" t="s">
        <v>5</v>
      </c>
      <c r="D77" s="6">
        <v>0.21600000000000003</v>
      </c>
      <c r="E77" s="7">
        <v>1396</v>
      </c>
      <c r="F77" s="8">
        <f t="shared" si="2"/>
        <v>698</v>
      </c>
      <c r="G77" s="8">
        <f t="shared" si="3"/>
        <v>347938</v>
      </c>
      <c r="H77" s="9" t="s">
        <v>507</v>
      </c>
      <c r="I77" s="73">
        <f>INDEX('All LEAs'!P:P,MATCH('High Need'!A:A,'All LEAs'!A:A,0))</f>
        <v>7452.307528653294</v>
      </c>
      <c r="J77" s="59">
        <f>INDEX('All LEAs'!T:T,MATCH('High Need'!A:A,'All LEAs'!A:A,0))</f>
        <v>7696.3661360347323</v>
      </c>
    </row>
    <row r="78" spans="1:10" ht="15.6" x14ac:dyDescent="0.3">
      <c r="A78" s="19" t="s">
        <v>582</v>
      </c>
      <c r="B78" s="5" t="s">
        <v>62</v>
      </c>
      <c r="C78" s="5" t="s">
        <v>5</v>
      </c>
      <c r="D78" s="6">
        <v>0.21600000000000003</v>
      </c>
      <c r="E78" s="7">
        <v>519</v>
      </c>
      <c r="F78" s="8">
        <f t="shared" si="2"/>
        <v>259.5</v>
      </c>
      <c r="G78" s="8">
        <f t="shared" si="3"/>
        <v>348457</v>
      </c>
      <c r="H78" s="9" t="s">
        <v>507</v>
      </c>
      <c r="I78" s="73">
        <f>INDEX('All LEAs'!P:P,MATCH('High Need'!A:A,'All LEAs'!A:A,0))</f>
        <v>12008.079017341041</v>
      </c>
      <c r="J78" s="59">
        <f>INDEX('All LEAs'!T:T,MATCH('High Need'!A:A,'All LEAs'!A:A,0))</f>
        <v>12034.508474576271</v>
      </c>
    </row>
    <row r="79" spans="1:10" ht="15.6" x14ac:dyDescent="0.3">
      <c r="A79" s="19" t="s">
        <v>756</v>
      </c>
      <c r="B79" s="5" t="s">
        <v>239</v>
      </c>
      <c r="C79" s="5" t="s">
        <v>5</v>
      </c>
      <c r="D79" s="6">
        <v>0.215</v>
      </c>
      <c r="E79" s="7">
        <v>911</v>
      </c>
      <c r="F79" s="8">
        <f t="shared" si="2"/>
        <v>455.5</v>
      </c>
      <c r="G79" s="8">
        <f t="shared" si="3"/>
        <v>349368</v>
      </c>
      <c r="H79" s="9" t="s">
        <v>507</v>
      </c>
      <c r="I79" s="73">
        <f>INDEX('All LEAs'!P:P,MATCH('High Need'!A:A,'All LEAs'!A:A,0))</f>
        <v>9768.3719319429201</v>
      </c>
      <c r="J79" s="59">
        <f>INDEX('All LEAs'!T:T,MATCH('High Need'!A:A,'All LEAs'!A:A,0))</f>
        <v>9081.8719452590412</v>
      </c>
    </row>
    <row r="80" spans="1:10" ht="15.6" x14ac:dyDescent="0.3">
      <c r="A80" s="19" t="s">
        <v>620</v>
      </c>
      <c r="B80" s="5" t="s">
        <v>103</v>
      </c>
      <c r="C80" s="5" t="s">
        <v>5</v>
      </c>
      <c r="D80" s="6">
        <v>0.214</v>
      </c>
      <c r="E80" s="7">
        <v>3919</v>
      </c>
      <c r="F80" s="8">
        <f t="shared" si="2"/>
        <v>1959.5</v>
      </c>
      <c r="G80" s="8">
        <f t="shared" si="3"/>
        <v>353287</v>
      </c>
      <c r="H80" s="9" t="s">
        <v>507</v>
      </c>
      <c r="I80" s="73">
        <f>INDEX('All LEAs'!P:P,MATCH('High Need'!A:A,'All LEAs'!A:A,0))</f>
        <v>9198.718571064046</v>
      </c>
      <c r="J80" s="59">
        <f>INDEX('All LEAs'!T:T,MATCH('High Need'!A:A,'All LEAs'!A:A,0))</f>
        <v>9392.5041279669767</v>
      </c>
    </row>
    <row r="81" spans="1:10" ht="15.6" x14ac:dyDescent="0.3">
      <c r="A81" s="19" t="s">
        <v>681</v>
      </c>
      <c r="B81" s="5" t="s">
        <v>164</v>
      </c>
      <c r="C81" s="5" t="s">
        <v>5</v>
      </c>
      <c r="D81" s="6">
        <v>0.214</v>
      </c>
      <c r="E81" s="7">
        <v>321</v>
      </c>
      <c r="F81" s="8">
        <f t="shared" si="2"/>
        <v>160.5</v>
      </c>
      <c r="G81" s="8">
        <f t="shared" si="3"/>
        <v>353608</v>
      </c>
      <c r="H81" s="9" t="s">
        <v>507</v>
      </c>
      <c r="I81" s="73">
        <f>INDEX('All LEAs'!P:P,MATCH('High Need'!A:A,'All LEAs'!A:A,0))</f>
        <v>8028.4330218068535</v>
      </c>
      <c r="J81" s="59">
        <f>INDEX('All LEAs'!T:T,MATCH('High Need'!A:A,'All LEAs'!A:A,0))</f>
        <v>8214.1353846153852</v>
      </c>
    </row>
    <row r="82" spans="1:10" ht="15.6" x14ac:dyDescent="0.3">
      <c r="A82" s="19" t="s">
        <v>884</v>
      </c>
      <c r="B82" s="5" t="s">
        <v>367</v>
      </c>
      <c r="C82" s="5" t="s">
        <v>5</v>
      </c>
      <c r="D82" s="6">
        <v>0.21299999999999999</v>
      </c>
      <c r="E82" s="7">
        <v>1520</v>
      </c>
      <c r="F82" s="8">
        <f t="shared" si="2"/>
        <v>760</v>
      </c>
      <c r="G82" s="8">
        <f t="shared" si="3"/>
        <v>355128</v>
      </c>
      <c r="H82" s="9" t="s">
        <v>507</v>
      </c>
      <c r="I82" s="73">
        <f>INDEX('All LEAs'!P:P,MATCH('High Need'!A:A,'All LEAs'!A:A,0))</f>
        <v>5799.6993815789465</v>
      </c>
      <c r="J82" s="59">
        <f>INDEX('All LEAs'!T:T,MATCH('High Need'!A:A,'All LEAs'!A:A,0))</f>
        <v>5943.230363036304</v>
      </c>
    </row>
    <row r="83" spans="1:10" ht="15.6" x14ac:dyDescent="0.3">
      <c r="A83" s="19" t="s">
        <v>789</v>
      </c>
      <c r="B83" s="5" t="s">
        <v>272</v>
      </c>
      <c r="C83" s="5" t="s">
        <v>5</v>
      </c>
      <c r="D83" s="6">
        <v>0.21199999999999999</v>
      </c>
      <c r="E83" s="7">
        <v>1471</v>
      </c>
      <c r="F83" s="8">
        <f t="shared" si="2"/>
        <v>735.5</v>
      </c>
      <c r="G83" s="8">
        <f t="shared" si="3"/>
        <v>356599</v>
      </c>
      <c r="H83" s="9" t="s">
        <v>507</v>
      </c>
      <c r="I83" s="73">
        <f>INDEX('All LEAs'!P:P,MATCH('High Need'!A:A,'All LEAs'!A:A,0))</f>
        <v>6823.0963902107405</v>
      </c>
      <c r="J83" s="59">
        <f>INDEX('All LEAs'!T:T,MATCH('High Need'!A:A,'All LEAs'!A:A,0))</f>
        <v>6855.2513333333336</v>
      </c>
    </row>
    <row r="84" spans="1:10" ht="15.6" x14ac:dyDescent="0.3">
      <c r="A84" s="19" t="s">
        <v>911</v>
      </c>
      <c r="B84" s="5" t="s">
        <v>394</v>
      </c>
      <c r="C84" s="5" t="s">
        <v>5</v>
      </c>
      <c r="D84" s="6">
        <v>0.21199999999999999</v>
      </c>
      <c r="E84" s="7">
        <v>760</v>
      </c>
      <c r="F84" s="8">
        <f t="shared" si="2"/>
        <v>380</v>
      </c>
      <c r="G84" s="8">
        <f t="shared" si="3"/>
        <v>357359</v>
      </c>
      <c r="H84" s="9" t="s">
        <v>507</v>
      </c>
      <c r="I84" s="73">
        <f>INDEX('All LEAs'!P:P,MATCH('High Need'!A:A,'All LEAs'!A:A,0))</f>
        <v>9647.2188815789468</v>
      </c>
      <c r="J84" s="59">
        <f>INDEX('All LEAs'!T:T,MATCH('High Need'!A:A,'All LEAs'!A:A,0))</f>
        <v>9845.5360419397111</v>
      </c>
    </row>
    <row r="85" spans="1:10" ht="15.6" x14ac:dyDescent="0.3">
      <c r="A85" s="19" t="s">
        <v>963</v>
      </c>
      <c r="B85" s="5" t="s">
        <v>446</v>
      </c>
      <c r="C85" s="5" t="s">
        <v>5</v>
      </c>
      <c r="D85" s="6">
        <v>0.21199999999999999</v>
      </c>
      <c r="E85" s="7">
        <v>579</v>
      </c>
      <c r="F85" s="8">
        <f t="shared" si="2"/>
        <v>289.5</v>
      </c>
      <c r="G85" s="8">
        <f t="shared" si="3"/>
        <v>357938</v>
      </c>
      <c r="H85" s="9" t="s">
        <v>507</v>
      </c>
      <c r="I85" s="73">
        <f>INDEX('All LEAs'!P:P,MATCH('High Need'!A:A,'All LEAs'!A:A,0))</f>
        <v>17579.038894645942</v>
      </c>
      <c r="J85" s="59">
        <f>INDEX('All LEAs'!T:T,MATCH('High Need'!A:A,'All LEAs'!A:A,0))</f>
        <v>17964.289930555555</v>
      </c>
    </row>
    <row r="86" spans="1:10" ht="15.6" x14ac:dyDescent="0.3">
      <c r="A86" s="19" t="s">
        <v>968</v>
      </c>
      <c r="B86" s="5" t="s">
        <v>451</v>
      </c>
      <c r="C86" s="5" t="s">
        <v>5</v>
      </c>
      <c r="D86" s="6">
        <v>0.21199999999999999</v>
      </c>
      <c r="E86" s="7">
        <v>12420</v>
      </c>
      <c r="F86" s="8">
        <f t="shared" si="2"/>
        <v>6210</v>
      </c>
      <c r="G86" s="8">
        <f t="shared" si="3"/>
        <v>370358</v>
      </c>
      <c r="H86" s="9" t="s">
        <v>507</v>
      </c>
      <c r="I86" s="73">
        <f>INDEX('All LEAs'!P:P,MATCH('High Need'!A:A,'All LEAs'!A:A,0))</f>
        <v>3915.441652979066</v>
      </c>
      <c r="J86" s="59">
        <f>INDEX('All LEAs'!T:T,MATCH('High Need'!A:A,'All LEAs'!A:A,0))</f>
        <v>4346.725373134328</v>
      </c>
    </row>
    <row r="87" spans="1:10" ht="15.6" x14ac:dyDescent="0.3">
      <c r="A87" s="19" t="s">
        <v>646</v>
      </c>
      <c r="B87" s="5" t="s">
        <v>129</v>
      </c>
      <c r="C87" s="5" t="s">
        <v>5</v>
      </c>
      <c r="D87" s="6">
        <v>0.21100000000000002</v>
      </c>
      <c r="E87" s="7">
        <v>1465</v>
      </c>
      <c r="F87" s="8">
        <f t="shared" si="2"/>
        <v>732.5</v>
      </c>
      <c r="G87" s="8">
        <f t="shared" si="3"/>
        <v>371823</v>
      </c>
      <c r="H87" s="9" t="s">
        <v>507</v>
      </c>
      <c r="I87" s="73">
        <f>INDEX('All LEAs'!P:P,MATCH('High Need'!A:A,'All LEAs'!A:A,0))</f>
        <v>5893.0913583617748</v>
      </c>
      <c r="J87" s="59">
        <f>INDEX('All LEAs'!T:T,MATCH('High Need'!A:A,'All LEAs'!A:A,0))</f>
        <v>6382.9627623561273</v>
      </c>
    </row>
    <row r="88" spans="1:10" ht="15.6" x14ac:dyDescent="0.3">
      <c r="A88" s="19" t="s">
        <v>939</v>
      </c>
      <c r="B88" s="5" t="s">
        <v>422</v>
      </c>
      <c r="C88" s="5" t="s">
        <v>5</v>
      </c>
      <c r="D88" s="6">
        <v>0.20899999999999999</v>
      </c>
      <c r="E88" s="7">
        <v>1305</v>
      </c>
      <c r="F88" s="8">
        <f t="shared" si="2"/>
        <v>652.5</v>
      </c>
      <c r="G88" s="8">
        <f t="shared" si="3"/>
        <v>373128</v>
      </c>
      <c r="H88" s="9" t="s">
        <v>507</v>
      </c>
      <c r="I88" s="73">
        <f>INDEX('All LEAs'!P:P,MATCH('High Need'!A:A,'All LEAs'!A:A,0))</f>
        <v>8457.5916398467434</v>
      </c>
      <c r="J88" s="59">
        <f>INDEX('All LEAs'!T:T,MATCH('High Need'!A:A,'All LEAs'!A:A,0))</f>
        <v>8563.1521900519674</v>
      </c>
    </row>
    <row r="89" spans="1:10" ht="15.6" x14ac:dyDescent="0.3">
      <c r="A89" s="19" t="s">
        <v>799</v>
      </c>
      <c r="B89" s="5" t="s">
        <v>282</v>
      </c>
      <c r="C89" s="5" t="s">
        <v>5</v>
      </c>
      <c r="D89" s="6">
        <v>0.20499999999999999</v>
      </c>
      <c r="E89" s="7">
        <v>1333</v>
      </c>
      <c r="F89" s="8">
        <f t="shared" si="2"/>
        <v>666.5</v>
      </c>
      <c r="G89" s="8">
        <f t="shared" si="3"/>
        <v>374461</v>
      </c>
      <c r="H89" s="9" t="s">
        <v>507</v>
      </c>
      <c r="I89" s="73">
        <f>INDEX('All LEAs'!P:P,MATCH('High Need'!A:A,'All LEAs'!A:A,0))</f>
        <v>9191.3978544636157</v>
      </c>
      <c r="J89" s="59">
        <f>INDEX('All LEAs'!T:T,MATCH('High Need'!A:A,'All LEAs'!A:A,0))</f>
        <v>9542.5984905660371</v>
      </c>
    </row>
    <row r="90" spans="1:10" ht="15.6" x14ac:dyDescent="0.3">
      <c r="A90" s="19" t="s">
        <v>956</v>
      </c>
      <c r="B90" s="5" t="s">
        <v>439</v>
      </c>
      <c r="C90" s="5" t="s">
        <v>5</v>
      </c>
      <c r="D90" s="6">
        <v>0.20499999999999999</v>
      </c>
      <c r="E90" s="7">
        <v>281</v>
      </c>
      <c r="F90" s="8">
        <f t="shared" si="2"/>
        <v>140.5</v>
      </c>
      <c r="G90" s="8">
        <f t="shared" si="3"/>
        <v>374742</v>
      </c>
      <c r="H90" s="9" t="s">
        <v>507</v>
      </c>
      <c r="I90" s="73">
        <f>INDEX('All LEAs'!P:P,MATCH('High Need'!A:A,'All LEAs'!A:A,0))</f>
        <v>9579.4153736654789</v>
      </c>
      <c r="J90" s="59">
        <f>INDEX('All LEAs'!T:T,MATCH('High Need'!A:A,'All LEAs'!A:A,0))</f>
        <v>9903.7272727272721</v>
      </c>
    </row>
    <row r="91" spans="1:10" ht="15.6" x14ac:dyDescent="0.3">
      <c r="A91" s="19" t="s">
        <v>1011</v>
      </c>
      <c r="B91" s="5" t="s">
        <v>494</v>
      </c>
      <c r="C91" s="5" t="s">
        <v>5</v>
      </c>
      <c r="D91" s="6">
        <v>0.20300000000000001</v>
      </c>
      <c r="E91" s="7">
        <v>1213</v>
      </c>
      <c r="F91" s="8">
        <f t="shared" si="2"/>
        <v>606.5</v>
      </c>
      <c r="G91" s="8">
        <f t="shared" si="3"/>
        <v>375955</v>
      </c>
      <c r="H91" s="9" t="s">
        <v>507</v>
      </c>
      <c r="I91" s="73">
        <f>INDEX('All LEAs'!P:P,MATCH('High Need'!A:A,'All LEAs'!A:A,0))</f>
        <v>8156.612720527618</v>
      </c>
      <c r="J91" s="59">
        <f>INDEX('All LEAs'!T:T,MATCH('High Need'!A:A,'All LEAs'!A:A,0))</f>
        <v>8339.3706122448984</v>
      </c>
    </row>
    <row r="92" spans="1:10" ht="15.6" x14ac:dyDescent="0.3">
      <c r="A92" s="19" t="s">
        <v>839</v>
      </c>
      <c r="B92" s="5" t="s">
        <v>322</v>
      </c>
      <c r="C92" s="5" t="s">
        <v>5</v>
      </c>
      <c r="D92" s="6">
        <v>0.20199999999999999</v>
      </c>
      <c r="E92" s="7">
        <v>1675</v>
      </c>
      <c r="F92" s="8">
        <f t="shared" si="2"/>
        <v>837.5</v>
      </c>
      <c r="G92" s="8">
        <f t="shared" si="3"/>
        <v>377630</v>
      </c>
      <c r="H92" s="9" t="s">
        <v>507</v>
      </c>
      <c r="I92" s="73">
        <f>INDEX('All LEAs'!P:P,MATCH('High Need'!A:A,'All LEAs'!A:A,0))</f>
        <v>6166.5235940298508</v>
      </c>
      <c r="J92" s="59">
        <f>INDEX('All LEAs'!T:T,MATCH('High Need'!A:A,'All LEAs'!A:A,0))</f>
        <v>6296.0297752808992</v>
      </c>
    </row>
    <row r="93" spans="1:10" ht="15.6" x14ac:dyDescent="0.3">
      <c r="A93" s="19" t="s">
        <v>979</v>
      </c>
      <c r="B93" s="5" t="s">
        <v>462</v>
      </c>
      <c r="C93" s="5" t="s">
        <v>5</v>
      </c>
      <c r="D93" s="6">
        <v>0.20199999999999999</v>
      </c>
      <c r="E93" s="7">
        <v>4009</v>
      </c>
      <c r="F93" s="8">
        <f t="shared" si="2"/>
        <v>2004.5</v>
      </c>
      <c r="G93" s="8">
        <f t="shared" si="3"/>
        <v>381639</v>
      </c>
      <c r="H93" s="9" t="s">
        <v>507</v>
      </c>
      <c r="I93" s="73">
        <f>INDEX('All LEAs'!P:P,MATCH('High Need'!A:A,'All LEAs'!A:A,0))</f>
        <v>7527.8436542778754</v>
      </c>
      <c r="J93" s="59">
        <f>INDEX('All LEAs'!T:T,MATCH('High Need'!A:A,'All LEAs'!A:A,0))</f>
        <v>7793.3151760831015</v>
      </c>
    </row>
    <row r="94" spans="1:10" ht="15.6" x14ac:dyDescent="0.3">
      <c r="A94" s="19" t="s">
        <v>619</v>
      </c>
      <c r="B94" s="5" t="s">
        <v>102</v>
      </c>
      <c r="C94" s="5" t="s">
        <v>5</v>
      </c>
      <c r="D94" s="6">
        <v>0.20100000000000001</v>
      </c>
      <c r="E94" s="7">
        <v>1840</v>
      </c>
      <c r="F94" s="8">
        <f t="shared" si="2"/>
        <v>920</v>
      </c>
      <c r="G94" s="8">
        <f t="shared" si="3"/>
        <v>383479</v>
      </c>
      <c r="H94" s="9" t="s">
        <v>507</v>
      </c>
      <c r="I94" s="73">
        <f>INDEX('All LEAs'!P:P,MATCH('High Need'!A:A,'All LEAs'!A:A,0))</f>
        <v>7131.5061304347837</v>
      </c>
      <c r="J94" s="59">
        <f>INDEX('All LEAs'!T:T,MATCH('High Need'!A:A,'All LEAs'!A:A,0))</f>
        <v>7117.1776704240474</v>
      </c>
    </row>
    <row r="95" spans="1:10" ht="15.6" x14ac:dyDescent="0.3">
      <c r="A95" s="19" t="s">
        <v>686</v>
      </c>
      <c r="B95" s="5" t="s">
        <v>169</v>
      </c>
      <c r="C95" s="5" t="s">
        <v>5</v>
      </c>
      <c r="D95" s="6">
        <v>0.2</v>
      </c>
      <c r="E95" s="7">
        <v>1552</v>
      </c>
      <c r="F95" s="8">
        <f t="shared" si="2"/>
        <v>776</v>
      </c>
      <c r="G95" s="8">
        <f t="shared" si="3"/>
        <v>385031</v>
      </c>
      <c r="H95" s="9" t="s">
        <v>507</v>
      </c>
      <c r="I95" s="73">
        <f>INDEX('All LEAs'!P:P,MATCH('High Need'!A:A,'All LEAs'!A:A,0))</f>
        <v>6666.893988402062</v>
      </c>
      <c r="J95" s="59">
        <f>INDEX('All LEAs'!T:T,MATCH('High Need'!A:A,'All LEAs'!A:A,0))</f>
        <v>6946.2352559948149</v>
      </c>
    </row>
    <row r="96" spans="1:10" ht="15.6" x14ac:dyDescent="0.3">
      <c r="A96" s="19" t="s">
        <v>719</v>
      </c>
      <c r="B96" s="5" t="s">
        <v>202</v>
      </c>
      <c r="C96" s="5" t="s">
        <v>5</v>
      </c>
      <c r="D96" s="6">
        <v>0.2</v>
      </c>
      <c r="E96" s="7">
        <v>1172</v>
      </c>
      <c r="F96" s="8">
        <f t="shared" si="2"/>
        <v>586</v>
      </c>
      <c r="G96" s="8">
        <f t="shared" si="3"/>
        <v>386203</v>
      </c>
      <c r="H96" s="9" t="s">
        <v>507</v>
      </c>
      <c r="I96" s="73">
        <f>INDEX('All LEAs'!P:P,MATCH('High Need'!A:A,'All LEAs'!A:A,0))</f>
        <v>8223.0256058020477</v>
      </c>
      <c r="J96" s="59">
        <f>INDEX('All LEAs'!T:T,MATCH('High Need'!A:A,'All LEAs'!A:A,0))</f>
        <v>8978.9638663053302</v>
      </c>
    </row>
    <row r="97" spans="1:10" ht="15.6" x14ac:dyDescent="0.3">
      <c r="A97" s="19" t="s">
        <v>704</v>
      </c>
      <c r="B97" s="5" t="s">
        <v>187</v>
      </c>
      <c r="C97" s="5" t="s">
        <v>5</v>
      </c>
      <c r="D97" s="6">
        <v>0.19800000000000001</v>
      </c>
      <c r="E97" s="7">
        <v>248</v>
      </c>
      <c r="F97" s="8">
        <f t="shared" si="2"/>
        <v>124</v>
      </c>
      <c r="G97" s="8">
        <f t="shared" si="3"/>
        <v>386451</v>
      </c>
      <c r="H97" s="9" t="s">
        <v>507</v>
      </c>
      <c r="I97" s="73">
        <f>INDEX('All LEAs'!P:P,MATCH('High Need'!A:A,'All LEAs'!A:A,0))</f>
        <v>12369.367338709677</v>
      </c>
      <c r="J97" s="59">
        <f>INDEX('All LEAs'!T:T,MATCH('High Need'!A:A,'All LEAs'!A:A,0))</f>
        <v>12267.594488188977</v>
      </c>
    </row>
    <row r="98" spans="1:10" ht="15.6" x14ac:dyDescent="0.3">
      <c r="A98" s="19" t="s">
        <v>782</v>
      </c>
      <c r="B98" s="5" t="s">
        <v>265</v>
      </c>
      <c r="C98" s="5" t="s">
        <v>5</v>
      </c>
      <c r="D98" s="6">
        <v>0.19800000000000001</v>
      </c>
      <c r="E98" s="7">
        <v>930</v>
      </c>
      <c r="F98" s="8">
        <f t="shared" si="2"/>
        <v>465</v>
      </c>
      <c r="G98" s="8">
        <f t="shared" si="3"/>
        <v>387381</v>
      </c>
      <c r="H98" s="9" t="s">
        <v>507</v>
      </c>
      <c r="I98" s="73">
        <f>INDEX('All LEAs'!P:P,MATCH('High Need'!A:A,'All LEAs'!A:A,0))</f>
        <v>6412.3148172043002</v>
      </c>
      <c r="J98" s="59">
        <f>INDEX('All LEAs'!T:T,MATCH('High Need'!A:A,'All LEAs'!A:A,0))</f>
        <v>6581.7521459227464</v>
      </c>
    </row>
    <row r="99" spans="1:10" ht="15.6" x14ac:dyDescent="0.3">
      <c r="A99" s="19" t="s">
        <v>792</v>
      </c>
      <c r="B99" s="5" t="s">
        <v>275</v>
      </c>
      <c r="C99" s="5" t="s">
        <v>5</v>
      </c>
      <c r="D99" s="6">
        <v>0.19800000000000001</v>
      </c>
      <c r="E99" s="7">
        <v>893</v>
      </c>
      <c r="F99" s="8">
        <f t="shared" si="2"/>
        <v>446.5</v>
      </c>
      <c r="G99" s="8">
        <f t="shared" si="3"/>
        <v>388274</v>
      </c>
      <c r="H99" s="9" t="s">
        <v>507</v>
      </c>
      <c r="I99" s="73">
        <f>INDEX('All LEAs'!P:P,MATCH('High Need'!A:A,'All LEAs'!A:A,0))</f>
        <v>6983.1572228443456</v>
      </c>
      <c r="J99" s="59">
        <f>INDEX('All LEAs'!T:T,MATCH('High Need'!A:A,'All LEAs'!A:A,0))</f>
        <v>7076.4357541899444</v>
      </c>
    </row>
    <row r="100" spans="1:10" ht="15.6" x14ac:dyDescent="0.3">
      <c r="A100" s="19" t="s">
        <v>864</v>
      </c>
      <c r="B100" s="5" t="s">
        <v>347</v>
      </c>
      <c r="C100" s="5" t="s">
        <v>5</v>
      </c>
      <c r="D100" s="6">
        <v>0.19800000000000001</v>
      </c>
      <c r="E100" s="7">
        <v>8290</v>
      </c>
      <c r="F100" s="8">
        <f t="shared" si="2"/>
        <v>4145</v>
      </c>
      <c r="G100" s="8">
        <f t="shared" si="3"/>
        <v>396564</v>
      </c>
      <c r="H100" s="9" t="s">
        <v>507</v>
      </c>
      <c r="I100" s="73">
        <f>INDEX('All LEAs'!P:P,MATCH('High Need'!A:A,'All LEAs'!A:A,0))</f>
        <v>4164.7625307599519</v>
      </c>
      <c r="J100" s="59">
        <f>INDEX('All LEAs'!T:T,MATCH('High Need'!A:A,'All LEAs'!A:A,0))</f>
        <v>4429.5315590282016</v>
      </c>
    </row>
    <row r="101" spans="1:10" ht="15.6" x14ac:dyDescent="0.3">
      <c r="A101" s="19" t="s">
        <v>729</v>
      </c>
      <c r="B101" s="5" t="s">
        <v>212</v>
      </c>
      <c r="C101" s="5" t="s">
        <v>5</v>
      </c>
      <c r="D101" s="6">
        <v>0.19699999999999998</v>
      </c>
      <c r="E101" s="7">
        <v>1068</v>
      </c>
      <c r="F101" s="8">
        <f t="shared" si="2"/>
        <v>534</v>
      </c>
      <c r="G101" s="8">
        <f t="shared" si="3"/>
        <v>397632</v>
      </c>
      <c r="H101" s="9" t="s">
        <v>507</v>
      </c>
      <c r="I101" s="73">
        <f>INDEX('All LEAs'!P:P,MATCH('High Need'!A:A,'All LEAs'!A:A,0))</f>
        <v>8775.2552902621719</v>
      </c>
      <c r="J101" s="59">
        <f>INDEX('All LEAs'!T:T,MATCH('High Need'!A:A,'All LEAs'!A:A,0))</f>
        <v>9638.8109452736317</v>
      </c>
    </row>
    <row r="102" spans="1:10" ht="15.6" x14ac:dyDescent="0.3">
      <c r="A102" s="19" t="s">
        <v>821</v>
      </c>
      <c r="B102" s="5" t="s">
        <v>304</v>
      </c>
      <c r="C102" s="5" t="s">
        <v>5</v>
      </c>
      <c r="D102" s="6">
        <v>0.19699999999999998</v>
      </c>
      <c r="E102" s="7">
        <v>2003</v>
      </c>
      <c r="F102" s="8">
        <f t="shared" si="2"/>
        <v>1001.5</v>
      </c>
      <c r="G102" s="8">
        <f t="shared" si="3"/>
        <v>399635</v>
      </c>
      <c r="H102" s="9" t="s">
        <v>507</v>
      </c>
      <c r="I102" s="73">
        <f>INDEX('All LEAs'!P:P,MATCH('High Need'!A:A,'All LEAs'!A:A,0))</f>
        <v>7281.5241687468797</v>
      </c>
      <c r="J102" s="59">
        <f>INDEX('All LEAs'!T:T,MATCH('High Need'!A:A,'All LEAs'!A:A,0))</f>
        <v>7562.8415000000005</v>
      </c>
    </row>
    <row r="103" spans="1:10" ht="15.6" x14ac:dyDescent="0.3">
      <c r="A103" s="19" t="s">
        <v>665</v>
      </c>
      <c r="B103" s="5" t="s">
        <v>148</v>
      </c>
      <c r="C103" s="5" t="s">
        <v>5</v>
      </c>
      <c r="D103" s="6">
        <v>0.19600000000000001</v>
      </c>
      <c r="E103" s="7">
        <v>409</v>
      </c>
      <c r="F103" s="8">
        <f t="shared" si="2"/>
        <v>204.5</v>
      </c>
      <c r="G103" s="8">
        <f t="shared" si="3"/>
        <v>400044</v>
      </c>
      <c r="H103" s="9" t="s">
        <v>507</v>
      </c>
      <c r="I103" s="73">
        <f>INDEX('All LEAs'!P:P,MATCH('High Need'!A:A,'All LEAs'!A:A,0))</f>
        <v>6711.9149877750615</v>
      </c>
      <c r="J103" s="59">
        <f>INDEX('All LEAs'!T:T,MATCH('High Need'!A:A,'All LEAs'!A:A,0))</f>
        <v>6940.181818181818</v>
      </c>
    </row>
    <row r="104" spans="1:10" ht="15.6" x14ac:dyDescent="0.3">
      <c r="A104" s="19" t="s">
        <v>771</v>
      </c>
      <c r="B104" s="5" t="s">
        <v>254</v>
      </c>
      <c r="C104" s="5" t="s">
        <v>5</v>
      </c>
      <c r="D104" s="6">
        <v>0.19500000000000001</v>
      </c>
      <c r="E104" s="7">
        <v>256</v>
      </c>
      <c r="F104" s="8">
        <f t="shared" si="2"/>
        <v>128</v>
      </c>
      <c r="G104" s="8">
        <f t="shared" si="3"/>
        <v>400300</v>
      </c>
      <c r="H104" s="9" t="s">
        <v>507</v>
      </c>
      <c r="I104" s="73">
        <f>INDEX('All LEAs'!P:P,MATCH('High Need'!A:A,'All LEAs'!A:A,0))</f>
        <v>14680.8001171875</v>
      </c>
      <c r="J104" s="59">
        <f>INDEX('All LEAs'!T:T,MATCH('High Need'!A:A,'All LEAs'!A:A,0))</f>
        <v>15639.598326359832</v>
      </c>
    </row>
    <row r="105" spans="1:10" ht="15.6" x14ac:dyDescent="0.3">
      <c r="A105" s="19" t="s">
        <v>908</v>
      </c>
      <c r="B105" s="5" t="s">
        <v>391</v>
      </c>
      <c r="C105" s="5" t="s">
        <v>5</v>
      </c>
      <c r="D105" s="6">
        <v>0.193</v>
      </c>
      <c r="E105" s="7">
        <v>2838</v>
      </c>
      <c r="F105" s="8">
        <f t="shared" si="2"/>
        <v>1419</v>
      </c>
      <c r="G105" s="8">
        <f t="shared" si="3"/>
        <v>403138</v>
      </c>
      <c r="H105" s="9" t="s">
        <v>507</v>
      </c>
      <c r="I105" s="73">
        <f>INDEX('All LEAs'!P:P,MATCH('High Need'!A:A,'All LEAs'!A:A,0))</f>
        <v>5334.3940451021845</v>
      </c>
      <c r="J105" s="59">
        <f>INDEX('All LEAs'!T:T,MATCH('High Need'!A:A,'All LEAs'!A:A,0))</f>
        <v>5473.3254620123207</v>
      </c>
    </row>
    <row r="106" spans="1:10" ht="15.6" x14ac:dyDescent="0.3">
      <c r="A106" s="19" t="s">
        <v>804</v>
      </c>
      <c r="B106" s="5" t="s">
        <v>287</v>
      </c>
      <c r="C106" s="5" t="s">
        <v>5</v>
      </c>
      <c r="D106" s="6">
        <v>0.192</v>
      </c>
      <c r="E106" s="7">
        <v>7611</v>
      </c>
      <c r="F106" s="8">
        <f t="shared" si="2"/>
        <v>3805.5</v>
      </c>
      <c r="G106" s="8">
        <f t="shared" si="3"/>
        <v>410749</v>
      </c>
      <c r="H106" s="9" t="s">
        <v>507</v>
      </c>
      <c r="I106" s="73">
        <f>INDEX('All LEAs'!P:P,MATCH('High Need'!A:A,'All LEAs'!A:A,0))</f>
        <v>2452.3838851662067</v>
      </c>
      <c r="J106" s="59">
        <f>INDEX('All LEAs'!T:T,MATCH('High Need'!A:A,'All LEAs'!A:A,0))</f>
        <v>2759.1285842870002</v>
      </c>
    </row>
    <row r="107" spans="1:10" ht="15.6" x14ac:dyDescent="0.3">
      <c r="A107" s="19" t="s">
        <v>572</v>
      </c>
      <c r="B107" s="5" t="s">
        <v>52</v>
      </c>
      <c r="C107" s="5" t="s">
        <v>5</v>
      </c>
      <c r="D107" s="6">
        <v>0.19</v>
      </c>
      <c r="E107" s="7">
        <v>1199</v>
      </c>
      <c r="F107" s="8">
        <f t="shared" si="2"/>
        <v>599.5</v>
      </c>
      <c r="G107" s="8">
        <f t="shared" si="3"/>
        <v>411948</v>
      </c>
      <c r="H107" s="9" t="s">
        <v>507</v>
      </c>
      <c r="I107" s="73">
        <f>INDEX('All LEAs'!P:P,MATCH('High Need'!A:A,'All LEAs'!A:A,0))</f>
        <v>6624.8029024186817</v>
      </c>
      <c r="J107" s="59">
        <f>INDEX('All LEAs'!T:T,MATCH('High Need'!A:A,'All LEAs'!A:A,0))</f>
        <v>6652.7152373022482</v>
      </c>
    </row>
    <row r="108" spans="1:10" ht="15.6" x14ac:dyDescent="0.3">
      <c r="A108" s="19" t="s">
        <v>712</v>
      </c>
      <c r="B108" s="5" t="s">
        <v>195</v>
      </c>
      <c r="C108" s="5" t="s">
        <v>5</v>
      </c>
      <c r="D108" s="6">
        <v>0.19</v>
      </c>
      <c r="E108" s="7">
        <v>2273</v>
      </c>
      <c r="F108" s="8">
        <f t="shared" si="2"/>
        <v>1136.5</v>
      </c>
      <c r="G108" s="8">
        <f t="shared" si="3"/>
        <v>414221</v>
      </c>
      <c r="H108" s="9" t="s">
        <v>507</v>
      </c>
      <c r="I108" s="73">
        <f>INDEX('All LEAs'!P:P,MATCH('High Need'!A:A,'All LEAs'!A:A,0))</f>
        <v>6167.7303739551244</v>
      </c>
      <c r="J108" s="59">
        <f>INDEX('All LEAs'!T:T,MATCH('High Need'!A:A,'All LEAs'!A:A,0))</f>
        <v>6414.1101806963416</v>
      </c>
    </row>
    <row r="109" spans="1:10" ht="15.6" x14ac:dyDescent="0.3">
      <c r="A109" s="19" t="s">
        <v>817</v>
      </c>
      <c r="B109" s="5" t="s">
        <v>300</v>
      </c>
      <c r="C109" s="5" t="s">
        <v>5</v>
      </c>
      <c r="D109" s="6">
        <v>0.19</v>
      </c>
      <c r="E109" s="7">
        <v>897</v>
      </c>
      <c r="F109" s="8">
        <f t="shared" si="2"/>
        <v>448.5</v>
      </c>
      <c r="G109" s="8">
        <f t="shared" si="3"/>
        <v>415118</v>
      </c>
      <c r="H109" s="9" t="s">
        <v>507</v>
      </c>
      <c r="I109" s="73">
        <f>INDEX('All LEAs'!P:P,MATCH('High Need'!A:A,'All LEAs'!A:A,0))</f>
        <v>10779.298840579711</v>
      </c>
      <c r="J109" s="59">
        <f>INDEX('All LEAs'!T:T,MATCH('High Need'!A:A,'All LEAs'!A:A,0))</f>
        <v>11550.165687426557</v>
      </c>
    </row>
    <row r="110" spans="1:10" ht="15.6" x14ac:dyDescent="0.3">
      <c r="A110" s="19" t="s">
        <v>622</v>
      </c>
      <c r="B110" s="5" t="s">
        <v>105</v>
      </c>
      <c r="C110" s="5" t="s">
        <v>5</v>
      </c>
      <c r="D110" s="6">
        <v>0.18899999999999997</v>
      </c>
      <c r="E110" s="7">
        <v>548</v>
      </c>
      <c r="F110" s="8">
        <f t="shared" si="2"/>
        <v>274</v>
      </c>
      <c r="G110" s="8">
        <f t="shared" si="3"/>
        <v>415666</v>
      </c>
      <c r="H110" s="9" t="s">
        <v>507</v>
      </c>
      <c r="I110" s="73">
        <f>INDEX('All LEAs'!P:P,MATCH('High Need'!A:A,'All LEAs'!A:A,0))</f>
        <v>4264.8884854014605</v>
      </c>
      <c r="J110" s="59">
        <f>INDEX('All LEAs'!T:T,MATCH('High Need'!A:A,'All LEAs'!A:A,0))</f>
        <v>4737.4856046065261</v>
      </c>
    </row>
    <row r="111" spans="1:10" ht="15.6" x14ac:dyDescent="0.3">
      <c r="A111" s="19" t="s">
        <v>593</v>
      </c>
      <c r="B111" s="5" t="s">
        <v>76</v>
      </c>
      <c r="C111" s="5" t="s">
        <v>5</v>
      </c>
      <c r="D111" s="6">
        <v>0.188</v>
      </c>
      <c r="E111" s="7">
        <v>930</v>
      </c>
      <c r="F111" s="8">
        <f t="shared" si="2"/>
        <v>465</v>
      </c>
      <c r="G111" s="8">
        <f t="shared" si="3"/>
        <v>416596</v>
      </c>
      <c r="H111" s="9" t="s">
        <v>507</v>
      </c>
      <c r="I111" s="73">
        <f>INDEX('All LEAs'!P:P,MATCH('High Need'!A:A,'All LEAs'!A:A,0))</f>
        <v>6814.7511075268812</v>
      </c>
      <c r="J111" s="59">
        <f>INDEX('All LEAs'!T:T,MATCH('High Need'!A:A,'All LEAs'!A:A,0))</f>
        <v>7084.9684095860566</v>
      </c>
    </row>
    <row r="112" spans="1:10" ht="15.6" x14ac:dyDescent="0.3">
      <c r="A112" s="19" t="s">
        <v>594</v>
      </c>
      <c r="B112" s="5" t="s">
        <v>77</v>
      </c>
      <c r="C112" s="5" t="s">
        <v>5</v>
      </c>
      <c r="D112" s="6">
        <v>0.188</v>
      </c>
      <c r="E112" s="7">
        <v>1505</v>
      </c>
      <c r="F112" s="8">
        <f t="shared" si="2"/>
        <v>752.5</v>
      </c>
      <c r="G112" s="8">
        <f t="shared" si="3"/>
        <v>418101</v>
      </c>
      <c r="H112" s="9" t="s">
        <v>507</v>
      </c>
      <c r="I112" s="73">
        <f>INDEX('All LEAs'!P:P,MATCH('High Need'!A:A,'All LEAs'!A:A,0))</f>
        <v>6931.5337408637879</v>
      </c>
      <c r="J112" s="59">
        <f>INDEX('All LEAs'!T:T,MATCH('High Need'!A:A,'All LEAs'!A:A,0))</f>
        <v>7238.2084734364489</v>
      </c>
    </row>
    <row r="113" spans="1:10" ht="15.6" x14ac:dyDescent="0.3">
      <c r="A113" s="19" t="s">
        <v>604</v>
      </c>
      <c r="B113" s="5" t="s">
        <v>87</v>
      </c>
      <c r="C113" s="5" t="s">
        <v>5</v>
      </c>
      <c r="D113" s="6">
        <v>0.188</v>
      </c>
      <c r="E113" s="7">
        <v>3018</v>
      </c>
      <c r="F113" s="8">
        <f t="shared" si="2"/>
        <v>1509</v>
      </c>
      <c r="G113" s="8">
        <f t="shared" si="3"/>
        <v>421119</v>
      </c>
      <c r="H113" s="9" t="s">
        <v>507</v>
      </c>
      <c r="I113" s="73">
        <f>INDEX('All LEAs'!P:P,MATCH('High Need'!A:A,'All LEAs'!A:A,0))</f>
        <v>4469.9483167660701</v>
      </c>
      <c r="J113" s="59">
        <f>INDEX('All LEAs'!T:T,MATCH('High Need'!A:A,'All LEAs'!A:A,0))</f>
        <v>4665.2456600065507</v>
      </c>
    </row>
    <row r="114" spans="1:10" ht="15.6" x14ac:dyDescent="0.3">
      <c r="A114" s="19" t="s">
        <v>732</v>
      </c>
      <c r="B114" s="5" t="s">
        <v>215</v>
      </c>
      <c r="C114" s="5" t="s">
        <v>5</v>
      </c>
      <c r="D114" s="6">
        <v>0.188</v>
      </c>
      <c r="E114" s="7">
        <v>3705</v>
      </c>
      <c r="F114" s="8">
        <f t="shared" si="2"/>
        <v>1852.5</v>
      </c>
      <c r="G114" s="8">
        <f t="shared" si="3"/>
        <v>424824</v>
      </c>
      <c r="H114" s="9" t="s">
        <v>507</v>
      </c>
      <c r="I114" s="73">
        <f>INDEX('All LEAs'!P:P,MATCH('High Need'!A:A,'All LEAs'!A:A,0))</f>
        <v>2864.3510013495279</v>
      </c>
      <c r="J114" s="59">
        <f>INDEX('All LEAs'!T:T,MATCH('High Need'!A:A,'All LEAs'!A:A,0))</f>
        <v>3000.8473219215903</v>
      </c>
    </row>
    <row r="115" spans="1:10" ht="15.6" x14ac:dyDescent="0.3">
      <c r="A115" s="19" t="s">
        <v>894</v>
      </c>
      <c r="B115" s="5" t="s">
        <v>377</v>
      </c>
      <c r="C115" s="5" t="s">
        <v>5</v>
      </c>
      <c r="D115" s="6">
        <v>0.188</v>
      </c>
      <c r="E115" s="7">
        <v>1004</v>
      </c>
      <c r="F115" s="8">
        <f t="shared" si="2"/>
        <v>502</v>
      </c>
      <c r="G115" s="8">
        <f t="shared" si="3"/>
        <v>425828</v>
      </c>
      <c r="H115" s="9" t="s">
        <v>507</v>
      </c>
      <c r="I115" s="73">
        <f>INDEX('All LEAs'!P:P,MATCH('High Need'!A:A,'All LEAs'!A:A,0))</f>
        <v>7115.5861454183269</v>
      </c>
      <c r="J115" s="59">
        <f>INDEX('All LEAs'!T:T,MATCH('High Need'!A:A,'All LEAs'!A:A,0))</f>
        <v>7582.318181818182</v>
      </c>
    </row>
    <row r="116" spans="1:10" ht="15.6" x14ac:dyDescent="0.3">
      <c r="A116" s="19" t="s">
        <v>984</v>
      </c>
      <c r="B116" s="5" t="s">
        <v>467</v>
      </c>
      <c r="C116" s="5" t="s">
        <v>5</v>
      </c>
      <c r="D116" s="6">
        <v>0.188</v>
      </c>
      <c r="E116" s="7">
        <v>2375</v>
      </c>
      <c r="F116" s="8">
        <f t="shared" si="2"/>
        <v>1187.5</v>
      </c>
      <c r="G116" s="8">
        <f t="shared" si="3"/>
        <v>428203</v>
      </c>
      <c r="H116" s="9" t="s">
        <v>507</v>
      </c>
      <c r="I116" s="73">
        <f>INDEX('All LEAs'!P:P,MATCH('High Need'!A:A,'All LEAs'!A:A,0))</f>
        <v>4369.3784210526319</v>
      </c>
      <c r="J116" s="59">
        <f>INDEX('All LEAs'!T:T,MATCH('High Need'!A:A,'All LEAs'!A:A,0))</f>
        <v>4669.5458833619214</v>
      </c>
    </row>
    <row r="117" spans="1:10" ht="15.6" x14ac:dyDescent="0.3">
      <c r="A117" s="19" t="s">
        <v>609</v>
      </c>
      <c r="B117" s="5" t="s">
        <v>92</v>
      </c>
      <c r="C117" s="5" t="s">
        <v>5</v>
      </c>
      <c r="D117" s="6">
        <v>0.187</v>
      </c>
      <c r="E117" s="7">
        <v>2103</v>
      </c>
      <c r="F117" s="8">
        <f t="shared" si="2"/>
        <v>1051.5</v>
      </c>
      <c r="G117" s="8">
        <f t="shared" si="3"/>
        <v>430306</v>
      </c>
      <c r="H117" s="9" t="s">
        <v>507</v>
      </c>
      <c r="I117" s="73">
        <f>INDEX('All LEAs'!P:P,MATCH('High Need'!A:A,'All LEAs'!A:A,0))</f>
        <v>6994.5506324298622</v>
      </c>
      <c r="J117" s="59">
        <f>INDEX('All LEAs'!T:T,MATCH('High Need'!A:A,'All LEAs'!A:A,0))</f>
        <v>7195.0408939610079</v>
      </c>
    </row>
    <row r="118" spans="1:10" ht="15.6" x14ac:dyDescent="0.3">
      <c r="A118" s="19" t="s">
        <v>714</v>
      </c>
      <c r="B118" s="5" t="s">
        <v>197</v>
      </c>
      <c r="C118" s="5" t="s">
        <v>5</v>
      </c>
      <c r="D118" s="6">
        <v>0.187</v>
      </c>
      <c r="E118" s="7">
        <v>816</v>
      </c>
      <c r="F118" s="8">
        <f t="shared" si="2"/>
        <v>408</v>
      </c>
      <c r="G118" s="8">
        <f t="shared" si="3"/>
        <v>431122</v>
      </c>
      <c r="H118" s="9" t="s">
        <v>507</v>
      </c>
      <c r="I118" s="73">
        <f>INDEX('All LEAs'!P:P,MATCH('High Need'!A:A,'All LEAs'!A:A,0))</f>
        <v>7827.2479411764707</v>
      </c>
      <c r="J118" s="59">
        <f>INDEX('All LEAs'!T:T,MATCH('High Need'!A:A,'All LEAs'!A:A,0))</f>
        <v>8159.1623296158614</v>
      </c>
    </row>
    <row r="119" spans="1:10" ht="15.6" x14ac:dyDescent="0.3">
      <c r="A119" s="19" t="s">
        <v>829</v>
      </c>
      <c r="B119" s="5" t="s">
        <v>312</v>
      </c>
      <c r="C119" s="5" t="s">
        <v>5</v>
      </c>
      <c r="D119" s="6">
        <v>0.18600000000000003</v>
      </c>
      <c r="E119" s="7">
        <v>1848</v>
      </c>
      <c r="F119" s="8">
        <f t="shared" si="2"/>
        <v>924</v>
      </c>
      <c r="G119" s="8">
        <f t="shared" si="3"/>
        <v>432970</v>
      </c>
      <c r="H119" s="9" t="s">
        <v>507</v>
      </c>
      <c r="I119" s="73">
        <f>INDEX('All LEAs'!P:P,MATCH('High Need'!A:A,'All LEAs'!A:A,0))</f>
        <v>8635.4199783549793</v>
      </c>
      <c r="J119" s="59">
        <f>INDEX('All LEAs'!T:T,MATCH('High Need'!A:A,'All LEAs'!A:A,0))</f>
        <v>8969.2001093493709</v>
      </c>
    </row>
    <row r="120" spans="1:10" ht="15.6" x14ac:dyDescent="0.3">
      <c r="A120" s="19" t="s">
        <v>949</v>
      </c>
      <c r="B120" s="5" t="s">
        <v>432</v>
      </c>
      <c r="C120" s="5" t="s">
        <v>5</v>
      </c>
      <c r="D120" s="6">
        <v>0.185</v>
      </c>
      <c r="E120" s="7">
        <v>1491</v>
      </c>
      <c r="F120" s="8">
        <f t="shared" si="2"/>
        <v>745.5</v>
      </c>
      <c r="G120" s="8">
        <f t="shared" si="3"/>
        <v>434461</v>
      </c>
      <c r="H120" s="9" t="s">
        <v>507</v>
      </c>
      <c r="I120" s="73">
        <f>INDEX('All LEAs'!P:P,MATCH('High Need'!A:A,'All LEAs'!A:A,0))</f>
        <v>5452.2914151576124</v>
      </c>
      <c r="J120" s="59">
        <f>INDEX('All LEAs'!T:T,MATCH('High Need'!A:A,'All LEAs'!A:A,0))</f>
        <v>5808.7264276228416</v>
      </c>
    </row>
    <row r="121" spans="1:10" ht="15.6" x14ac:dyDescent="0.3">
      <c r="A121" s="19" t="s">
        <v>539</v>
      </c>
      <c r="B121" s="5" t="s">
        <v>19</v>
      </c>
      <c r="C121" s="5" t="s">
        <v>5</v>
      </c>
      <c r="D121" s="6">
        <v>0.184</v>
      </c>
      <c r="E121" s="7">
        <v>188</v>
      </c>
      <c r="F121" s="8">
        <f t="shared" si="2"/>
        <v>94</v>
      </c>
      <c r="G121" s="8">
        <f t="shared" si="3"/>
        <v>434649</v>
      </c>
      <c r="H121" s="9" t="s">
        <v>507</v>
      </c>
      <c r="I121" s="73">
        <f>INDEX('All LEAs'!P:P,MATCH('High Need'!A:A,'All LEAs'!A:A,0))</f>
        <v>8710.928882978722</v>
      </c>
      <c r="J121" s="59">
        <f>INDEX('All LEAs'!T:T,MATCH('High Need'!A:A,'All LEAs'!A:A,0))</f>
        <v>9472.1022727272721</v>
      </c>
    </row>
    <row r="122" spans="1:10" ht="15.6" x14ac:dyDescent="0.3">
      <c r="A122" s="19" t="s">
        <v>891</v>
      </c>
      <c r="B122" s="5" t="s">
        <v>374</v>
      </c>
      <c r="C122" s="5" t="s">
        <v>5</v>
      </c>
      <c r="D122" s="6">
        <v>0.183</v>
      </c>
      <c r="E122" s="7">
        <v>1530</v>
      </c>
      <c r="F122" s="8">
        <f t="shared" si="2"/>
        <v>765</v>
      </c>
      <c r="G122" s="8">
        <f t="shared" si="3"/>
        <v>436179</v>
      </c>
      <c r="H122" s="9" t="s">
        <v>507</v>
      </c>
      <c r="I122" s="73">
        <f>INDEX('All LEAs'!P:P,MATCH('High Need'!A:A,'All LEAs'!A:A,0))</f>
        <v>2262.9085555555553</v>
      </c>
      <c r="J122" s="59">
        <f>INDEX('All LEAs'!T:T,MATCH('High Need'!A:A,'All LEAs'!A:A,0))</f>
        <v>2505.8451178451178</v>
      </c>
    </row>
    <row r="123" spans="1:10" ht="15.6" x14ac:dyDescent="0.3">
      <c r="A123" s="19" t="s">
        <v>650</v>
      </c>
      <c r="B123" s="5" t="s">
        <v>133</v>
      </c>
      <c r="C123" s="5" t="s">
        <v>5</v>
      </c>
      <c r="D123" s="6">
        <v>0.182</v>
      </c>
      <c r="E123" s="7">
        <v>6307</v>
      </c>
      <c r="F123" s="8">
        <f t="shared" si="2"/>
        <v>3153.5</v>
      </c>
      <c r="G123" s="8">
        <f t="shared" si="3"/>
        <v>442486</v>
      </c>
      <c r="H123" s="9" t="s">
        <v>507</v>
      </c>
      <c r="I123" s="73">
        <f>INDEX('All LEAs'!P:P,MATCH('High Need'!A:A,'All LEAs'!A:A,0))</f>
        <v>3402.5061534802599</v>
      </c>
      <c r="J123" s="59">
        <f>INDEX('All LEAs'!T:T,MATCH('High Need'!A:A,'All LEAs'!A:A,0))</f>
        <v>3631.1359238451937</v>
      </c>
    </row>
    <row r="124" spans="1:10" ht="15.6" x14ac:dyDescent="0.3">
      <c r="A124" s="19" t="s">
        <v>772</v>
      </c>
      <c r="B124" s="5" t="s">
        <v>255</v>
      </c>
      <c r="C124" s="5" t="s">
        <v>5</v>
      </c>
      <c r="D124" s="6">
        <v>0.18100000000000002</v>
      </c>
      <c r="E124" s="7">
        <v>4687</v>
      </c>
      <c r="F124" s="8">
        <f t="shared" si="2"/>
        <v>2343.5</v>
      </c>
      <c r="G124" s="8">
        <f t="shared" si="3"/>
        <v>447173</v>
      </c>
      <c r="H124" s="9" t="s">
        <v>507</v>
      </c>
      <c r="I124" s="73">
        <f>INDEX('All LEAs'!P:P,MATCH('High Need'!A:A,'All LEAs'!A:A,0))</f>
        <v>5364.2384574354592</v>
      </c>
      <c r="J124" s="59">
        <f>INDEX('All LEAs'!T:T,MATCH('High Need'!A:A,'All LEAs'!A:A,0))</f>
        <v>5486.8789484842064</v>
      </c>
    </row>
    <row r="125" spans="1:10" ht="15.6" x14ac:dyDescent="0.3">
      <c r="A125" s="19" t="s">
        <v>871</v>
      </c>
      <c r="B125" s="5" t="s">
        <v>354</v>
      </c>
      <c r="C125" s="5" t="s">
        <v>5</v>
      </c>
      <c r="D125" s="6">
        <v>0.18100000000000002</v>
      </c>
      <c r="E125" s="7">
        <v>839</v>
      </c>
      <c r="F125" s="8">
        <f t="shared" si="2"/>
        <v>419.5</v>
      </c>
      <c r="G125" s="8">
        <f t="shared" si="3"/>
        <v>448012</v>
      </c>
      <c r="H125" s="9" t="s">
        <v>507</v>
      </c>
      <c r="I125" s="73">
        <f>INDEX('All LEAs'!P:P,MATCH('High Need'!A:A,'All LEAs'!A:A,0))</f>
        <v>11807.183337306318</v>
      </c>
      <c r="J125" s="59">
        <f>INDEX('All LEAs'!T:T,MATCH('High Need'!A:A,'All LEAs'!A:A,0))</f>
        <v>12075.498792270531</v>
      </c>
    </row>
    <row r="126" spans="1:10" ht="15.6" x14ac:dyDescent="0.3">
      <c r="A126" s="19" t="s">
        <v>553</v>
      </c>
      <c r="B126" s="5" t="s">
        <v>33</v>
      </c>
      <c r="C126" s="5" t="s">
        <v>5</v>
      </c>
      <c r="D126" s="6">
        <v>0.18</v>
      </c>
      <c r="E126" s="7">
        <v>1069</v>
      </c>
      <c r="F126" s="8">
        <f t="shared" si="2"/>
        <v>534.5</v>
      </c>
      <c r="G126" s="8">
        <f t="shared" si="3"/>
        <v>449081</v>
      </c>
      <c r="H126" s="9" t="s">
        <v>507</v>
      </c>
      <c r="I126" s="73">
        <f>INDEX('All LEAs'!P:P,MATCH('High Need'!A:A,'All LEAs'!A:A,0))</f>
        <v>6798.9483816651082</v>
      </c>
      <c r="J126" s="59">
        <f>INDEX('All LEAs'!T:T,MATCH('High Need'!A:A,'All LEAs'!A:A,0))</f>
        <v>6853.2347988774554</v>
      </c>
    </row>
    <row r="127" spans="1:10" ht="15.6" x14ac:dyDescent="0.3">
      <c r="A127" s="19" t="s">
        <v>556</v>
      </c>
      <c r="B127" s="5" t="s">
        <v>36</v>
      </c>
      <c r="C127" s="5" t="s">
        <v>5</v>
      </c>
      <c r="D127" s="6">
        <v>0.18</v>
      </c>
      <c r="E127" s="7">
        <v>2636</v>
      </c>
      <c r="F127" s="8">
        <f t="shared" si="2"/>
        <v>1318</v>
      </c>
      <c r="G127" s="8">
        <f t="shared" si="3"/>
        <v>451717</v>
      </c>
      <c r="H127" s="9" t="s">
        <v>507</v>
      </c>
      <c r="I127" s="73">
        <f>INDEX('All LEAs'!P:P,MATCH('High Need'!A:A,'All LEAs'!A:A,0))</f>
        <v>6579.8485660091046</v>
      </c>
      <c r="J127" s="59">
        <f>INDEX('All LEAs'!T:T,MATCH('High Need'!A:A,'All LEAs'!A:A,0))</f>
        <v>6791.9219230769231</v>
      </c>
    </row>
    <row r="128" spans="1:10" ht="15.6" x14ac:dyDescent="0.3">
      <c r="A128" s="19" t="s">
        <v>643</v>
      </c>
      <c r="B128" s="5" t="s">
        <v>126</v>
      </c>
      <c r="C128" s="5" t="s">
        <v>5</v>
      </c>
      <c r="D128" s="6">
        <v>0.18</v>
      </c>
      <c r="E128" s="7">
        <v>3438</v>
      </c>
      <c r="F128" s="8">
        <f t="shared" si="2"/>
        <v>1719</v>
      </c>
      <c r="G128" s="8">
        <f t="shared" si="3"/>
        <v>455155</v>
      </c>
      <c r="H128" s="9" t="s">
        <v>507</v>
      </c>
      <c r="I128" s="73">
        <f>INDEX('All LEAs'!P:P,MATCH('High Need'!A:A,'All LEAs'!A:A,0))</f>
        <v>5619.1487056428159</v>
      </c>
      <c r="J128" s="59">
        <f>INDEX('All LEAs'!T:T,MATCH('High Need'!A:A,'All LEAs'!A:A,0))</f>
        <v>6050.6504531722057</v>
      </c>
    </row>
    <row r="129" spans="1:10" ht="15.6" x14ac:dyDescent="0.3">
      <c r="A129" s="19" t="s">
        <v>628</v>
      </c>
      <c r="B129" s="5" t="s">
        <v>111</v>
      </c>
      <c r="C129" s="5" t="s">
        <v>5</v>
      </c>
      <c r="D129" s="6">
        <v>0.17899999999999999</v>
      </c>
      <c r="E129" s="7">
        <v>3200</v>
      </c>
      <c r="F129" s="8">
        <f t="shared" si="2"/>
        <v>1600</v>
      </c>
      <c r="G129" s="8">
        <f t="shared" si="3"/>
        <v>458355</v>
      </c>
      <c r="H129" s="9" t="s">
        <v>507</v>
      </c>
      <c r="I129" s="73">
        <f>INDEX('All LEAs'!P:P,MATCH('High Need'!A:A,'All LEAs'!A:A,0))</f>
        <v>6168.1221812499998</v>
      </c>
      <c r="J129" s="59">
        <f>INDEX('All LEAs'!T:T,MATCH('High Need'!A:A,'All LEAs'!A:A,0))</f>
        <v>6189.8116257382653</v>
      </c>
    </row>
    <row r="130" spans="1:10" ht="15.6" x14ac:dyDescent="0.3">
      <c r="A130" s="19" t="s">
        <v>953</v>
      </c>
      <c r="B130" s="5" t="s">
        <v>436</v>
      </c>
      <c r="C130" s="5" t="s">
        <v>5</v>
      </c>
      <c r="D130" s="6">
        <v>0.17899999999999999</v>
      </c>
      <c r="E130" s="7">
        <v>1391</v>
      </c>
      <c r="F130" s="8">
        <f t="shared" si="2"/>
        <v>695.5</v>
      </c>
      <c r="G130" s="8">
        <f t="shared" si="3"/>
        <v>459746</v>
      </c>
      <c r="H130" s="9" t="s">
        <v>507</v>
      </c>
      <c r="I130" s="73">
        <f>INDEX('All LEAs'!P:P,MATCH('High Need'!A:A,'All LEAs'!A:A,0))</f>
        <v>7552.715751258087</v>
      </c>
      <c r="J130" s="59">
        <f>INDEX('All LEAs'!T:T,MATCH('High Need'!A:A,'All LEAs'!A:A,0))</f>
        <v>7789.1875452570603</v>
      </c>
    </row>
    <row r="131" spans="1:10" ht="15.6" x14ac:dyDescent="0.3">
      <c r="A131" s="19" t="s">
        <v>861</v>
      </c>
      <c r="B131" s="5" t="s">
        <v>344</v>
      </c>
      <c r="C131" s="5" t="s">
        <v>5</v>
      </c>
      <c r="D131" s="6">
        <v>0.17800000000000002</v>
      </c>
      <c r="E131" s="7">
        <v>3178</v>
      </c>
      <c r="F131" s="8">
        <f t="shared" si="2"/>
        <v>1589</v>
      </c>
      <c r="G131" s="8">
        <f t="shared" si="3"/>
        <v>462924</v>
      </c>
      <c r="H131" s="9" t="s">
        <v>507</v>
      </c>
      <c r="I131" s="73">
        <f>INDEX('All LEAs'!P:P,MATCH('High Need'!A:A,'All LEAs'!A:A,0))</f>
        <v>3729.670003146633</v>
      </c>
      <c r="J131" s="59">
        <f>INDEX('All LEAs'!T:T,MATCH('High Need'!A:A,'All LEAs'!A:A,0))</f>
        <v>3919.4958964646466</v>
      </c>
    </row>
    <row r="132" spans="1:10" ht="15.6" x14ac:dyDescent="0.3">
      <c r="A132" s="19" t="s">
        <v>960</v>
      </c>
      <c r="B132" s="5" t="s">
        <v>443</v>
      </c>
      <c r="C132" s="5" t="s">
        <v>5</v>
      </c>
      <c r="D132" s="6">
        <v>0.17800000000000002</v>
      </c>
      <c r="E132" s="7">
        <v>1829</v>
      </c>
      <c r="F132" s="8">
        <f t="shared" si="2"/>
        <v>914.5</v>
      </c>
      <c r="G132" s="8">
        <f t="shared" si="3"/>
        <v>464753</v>
      </c>
      <c r="H132" s="9" t="s">
        <v>507</v>
      </c>
      <c r="I132" s="73">
        <f>INDEX('All LEAs'!P:P,MATCH('High Need'!A:A,'All LEAs'!A:A,0))</f>
        <v>5982.1286550027344</v>
      </c>
      <c r="J132" s="59">
        <f>INDEX('All LEAs'!T:T,MATCH('High Need'!A:A,'All LEAs'!A:A,0))</f>
        <v>6032.9397721106889</v>
      </c>
    </row>
    <row r="133" spans="1:10" ht="15.6" x14ac:dyDescent="0.3">
      <c r="A133" s="19" t="s">
        <v>614</v>
      </c>
      <c r="B133" s="5" t="s">
        <v>97</v>
      </c>
      <c r="C133" s="5" t="s">
        <v>5</v>
      </c>
      <c r="D133" s="6">
        <v>0.17600000000000002</v>
      </c>
      <c r="E133" s="7">
        <v>457</v>
      </c>
      <c r="F133" s="8">
        <f t="shared" si="2"/>
        <v>228.5</v>
      </c>
      <c r="G133" s="8">
        <f t="shared" si="3"/>
        <v>465210</v>
      </c>
      <c r="H133" s="9" t="s">
        <v>507</v>
      </c>
      <c r="I133" s="73">
        <f>INDEX('All LEAs'!P:P,MATCH('High Need'!A:A,'All LEAs'!A:A,0))</f>
        <v>9391.359978118162</v>
      </c>
      <c r="J133" s="59">
        <f>INDEX('All LEAs'!T:T,MATCH('High Need'!A:A,'All LEAs'!A:A,0))</f>
        <v>10356.590047393365</v>
      </c>
    </row>
    <row r="134" spans="1:10" ht="15.6" x14ac:dyDescent="0.3">
      <c r="A134" s="19" t="s">
        <v>843</v>
      </c>
      <c r="B134" s="5" t="s">
        <v>326</v>
      </c>
      <c r="C134" s="5" t="s">
        <v>5</v>
      </c>
      <c r="D134" s="6">
        <v>0.17600000000000002</v>
      </c>
      <c r="E134" s="7">
        <v>3169</v>
      </c>
      <c r="F134" s="8">
        <f t="shared" si="2"/>
        <v>1584.5</v>
      </c>
      <c r="G134" s="8">
        <f t="shared" si="3"/>
        <v>468379</v>
      </c>
      <c r="H134" s="9" t="s">
        <v>507</v>
      </c>
      <c r="I134" s="73">
        <f>INDEX('All LEAs'!P:P,MATCH('High Need'!A:A,'All LEAs'!A:A,0))</f>
        <v>6437.4030861470492</v>
      </c>
      <c r="J134" s="59">
        <f>INDEX('All LEAs'!T:T,MATCH('High Need'!A:A,'All LEAs'!A:A,0))</f>
        <v>6962.976865428478</v>
      </c>
    </row>
    <row r="135" spans="1:10" ht="15.6" x14ac:dyDescent="0.3">
      <c r="A135" s="19" t="s">
        <v>852</v>
      </c>
      <c r="B135" s="5" t="s">
        <v>335</v>
      </c>
      <c r="C135" s="5" t="s">
        <v>5</v>
      </c>
      <c r="D135" s="6">
        <v>0.17600000000000002</v>
      </c>
      <c r="E135" s="7">
        <v>1467</v>
      </c>
      <c r="F135" s="8">
        <f t="shared" si="2"/>
        <v>733.5</v>
      </c>
      <c r="G135" s="8">
        <f t="shared" si="3"/>
        <v>469846</v>
      </c>
      <c r="H135" s="9" t="s">
        <v>507</v>
      </c>
      <c r="I135" s="73">
        <f>INDEX('All LEAs'!P:P,MATCH('High Need'!A:A,'All LEAs'!A:A,0))</f>
        <v>2574.8396319018402</v>
      </c>
      <c r="J135" s="59">
        <f>INDEX('All LEAs'!T:T,MATCH('High Need'!A:A,'All LEAs'!A:A,0))</f>
        <v>2724.2149400986609</v>
      </c>
    </row>
    <row r="136" spans="1:10" ht="15.6" x14ac:dyDescent="0.3">
      <c r="A136" s="19" t="s">
        <v>1005</v>
      </c>
      <c r="B136" s="5" t="s">
        <v>488</v>
      </c>
      <c r="C136" s="5" t="s">
        <v>5</v>
      </c>
      <c r="D136" s="6">
        <v>0.17600000000000002</v>
      </c>
      <c r="E136" s="7">
        <v>930</v>
      </c>
      <c r="F136" s="8">
        <f t="shared" si="2"/>
        <v>465</v>
      </c>
      <c r="G136" s="8">
        <f t="shared" si="3"/>
        <v>470776</v>
      </c>
      <c r="H136" s="9" t="s">
        <v>507</v>
      </c>
      <c r="I136" s="73">
        <f>INDEX('All LEAs'!P:P,MATCH('High Need'!A:A,'All LEAs'!A:A,0))</f>
        <v>8676.4010322580652</v>
      </c>
      <c r="J136" s="59">
        <f>INDEX('All LEAs'!T:T,MATCH('High Need'!A:A,'All LEAs'!A:A,0))</f>
        <v>8578.4560496380564</v>
      </c>
    </row>
    <row r="137" spans="1:10" ht="15.6" x14ac:dyDescent="0.3">
      <c r="A137" s="19" t="s">
        <v>587</v>
      </c>
      <c r="B137" s="5" t="s">
        <v>70</v>
      </c>
      <c r="C137" s="5" t="s">
        <v>5</v>
      </c>
      <c r="D137" s="6">
        <v>0.17499999999999999</v>
      </c>
      <c r="E137" s="7">
        <v>1452</v>
      </c>
      <c r="F137" s="8">
        <f t="shared" si="2"/>
        <v>726</v>
      </c>
      <c r="G137" s="8">
        <f t="shared" si="3"/>
        <v>472228</v>
      </c>
      <c r="H137" s="9" t="s">
        <v>507</v>
      </c>
      <c r="I137" s="73">
        <f>INDEX('All LEAs'!P:P,MATCH('High Need'!A:A,'All LEAs'!A:A,0))</f>
        <v>3808.7354132231408</v>
      </c>
      <c r="J137" s="59">
        <f>INDEX('All LEAs'!T:T,MATCH('High Need'!A:A,'All LEAs'!A:A,0))</f>
        <v>4060.170485175202</v>
      </c>
    </row>
    <row r="138" spans="1:10" ht="15.6" x14ac:dyDescent="0.3">
      <c r="A138" s="19" t="s">
        <v>770</v>
      </c>
      <c r="B138" s="5" t="s">
        <v>252</v>
      </c>
      <c r="C138" s="5" t="s">
        <v>5</v>
      </c>
      <c r="D138" s="6">
        <v>0.17499999999999999</v>
      </c>
      <c r="E138" s="7">
        <v>1990</v>
      </c>
      <c r="F138" s="8">
        <f t="shared" si="2"/>
        <v>995</v>
      </c>
      <c r="G138" s="8">
        <f t="shared" si="3"/>
        <v>474218</v>
      </c>
      <c r="H138" s="9" t="s">
        <v>507</v>
      </c>
      <c r="I138" s="73">
        <f>INDEX('All LEAs'!P:P,MATCH('High Need'!A:A,'All LEAs'!A:A,0))</f>
        <v>5364.107849246232</v>
      </c>
      <c r="J138" s="59">
        <f>INDEX('All LEAs'!T:T,MATCH('High Need'!A:A,'All LEAs'!A:A,0))</f>
        <v>5547.6668354430376</v>
      </c>
    </row>
    <row r="139" spans="1:10" ht="15.6" x14ac:dyDescent="0.3">
      <c r="A139" s="19" t="s">
        <v>567</v>
      </c>
      <c r="B139" s="5" t="s">
        <v>47</v>
      </c>
      <c r="C139" s="5" t="s">
        <v>5</v>
      </c>
      <c r="D139" s="6">
        <v>0.17399999999999999</v>
      </c>
      <c r="E139" s="7">
        <v>957</v>
      </c>
      <c r="F139" s="8">
        <f t="shared" ref="F139:F202" si="4">E139*0.5</f>
        <v>478.5</v>
      </c>
      <c r="G139" s="8">
        <f t="shared" si="3"/>
        <v>475175</v>
      </c>
      <c r="H139" s="9" t="s">
        <v>507</v>
      </c>
      <c r="I139" s="73">
        <f>INDEX('All LEAs'!P:P,MATCH('High Need'!A:A,'All LEAs'!A:A,0))</f>
        <v>7786.459331243469</v>
      </c>
      <c r="J139" s="59">
        <f>INDEX('All LEAs'!T:T,MATCH('High Need'!A:A,'All LEAs'!A:A,0))</f>
        <v>7656.9707070707072</v>
      </c>
    </row>
    <row r="140" spans="1:10" ht="15.6" x14ac:dyDescent="0.3">
      <c r="A140" s="19" t="s">
        <v>631</v>
      </c>
      <c r="B140" s="5" t="s">
        <v>114</v>
      </c>
      <c r="C140" s="5" t="s">
        <v>5</v>
      </c>
      <c r="D140" s="6">
        <v>0.17300000000000001</v>
      </c>
      <c r="E140" s="7">
        <v>1021</v>
      </c>
      <c r="F140" s="8">
        <f t="shared" si="4"/>
        <v>510.5</v>
      </c>
      <c r="G140" s="8">
        <f t="shared" ref="G140:G203" si="5">G139+E140</f>
        <v>476196</v>
      </c>
      <c r="H140" s="9" t="s">
        <v>507</v>
      </c>
      <c r="I140" s="73">
        <f>INDEX('All LEAs'!P:P,MATCH('High Need'!A:A,'All LEAs'!A:A,0))</f>
        <v>8335.3828599412336</v>
      </c>
      <c r="J140" s="59">
        <f>INDEX('All LEAs'!T:T,MATCH('High Need'!A:A,'All LEAs'!A:A,0))</f>
        <v>8689.7597208374882</v>
      </c>
    </row>
    <row r="141" spans="1:10" ht="15.6" x14ac:dyDescent="0.3">
      <c r="A141" s="19" t="s">
        <v>694</v>
      </c>
      <c r="B141" s="5" t="s">
        <v>177</v>
      </c>
      <c r="C141" s="5" t="s">
        <v>5</v>
      </c>
      <c r="D141" s="6">
        <v>0.17300000000000001</v>
      </c>
      <c r="E141" s="7">
        <v>2612</v>
      </c>
      <c r="F141" s="8">
        <f t="shared" si="4"/>
        <v>1306</v>
      </c>
      <c r="G141" s="8">
        <f t="shared" si="5"/>
        <v>478808</v>
      </c>
      <c r="H141" s="9" t="s">
        <v>507</v>
      </c>
      <c r="I141" s="73">
        <f>INDEX('All LEAs'!P:P,MATCH('High Need'!A:A,'All LEAs'!A:A,0))</f>
        <v>5021.4761983154667</v>
      </c>
      <c r="J141" s="59">
        <f>INDEX('All LEAs'!T:T,MATCH('High Need'!A:A,'All LEAs'!A:A,0))</f>
        <v>5162.6726853630425</v>
      </c>
    </row>
    <row r="142" spans="1:10" ht="15.6" x14ac:dyDescent="0.3">
      <c r="A142" s="19" t="s">
        <v>915</v>
      </c>
      <c r="B142" s="5" t="s">
        <v>398</v>
      </c>
      <c r="C142" s="5" t="s">
        <v>5</v>
      </c>
      <c r="D142" s="6">
        <v>0.17199999999999999</v>
      </c>
      <c r="E142" s="7">
        <v>1451</v>
      </c>
      <c r="F142" s="8">
        <f t="shared" si="4"/>
        <v>725.5</v>
      </c>
      <c r="G142" s="8">
        <f t="shared" si="5"/>
        <v>480259</v>
      </c>
      <c r="H142" s="9" t="s">
        <v>507</v>
      </c>
      <c r="I142" s="73">
        <f>INDEX('All LEAs'!P:P,MATCH('High Need'!A:A,'All LEAs'!A:A,0))</f>
        <v>7790.3260441075117</v>
      </c>
      <c r="J142" s="59">
        <f>INDEX('All LEAs'!T:T,MATCH('High Need'!A:A,'All LEAs'!A:A,0))</f>
        <v>8225.3554006968643</v>
      </c>
    </row>
    <row r="143" spans="1:10" ht="15.6" x14ac:dyDescent="0.3">
      <c r="A143" s="19" t="s">
        <v>785</v>
      </c>
      <c r="B143" s="5" t="s">
        <v>268</v>
      </c>
      <c r="C143" s="5" t="s">
        <v>5</v>
      </c>
      <c r="D143" s="6">
        <v>0.17100000000000001</v>
      </c>
      <c r="E143" s="7">
        <v>1202</v>
      </c>
      <c r="F143" s="8">
        <f t="shared" si="4"/>
        <v>601</v>
      </c>
      <c r="G143" s="8">
        <f t="shared" si="5"/>
        <v>481461</v>
      </c>
      <c r="H143" s="9" t="s">
        <v>507</v>
      </c>
      <c r="I143" s="73">
        <f>INDEX('All LEAs'!P:P,MATCH('High Need'!A:A,'All LEAs'!A:A,0))</f>
        <v>7385.295723793678</v>
      </c>
      <c r="J143" s="59">
        <f>INDEX('All LEAs'!T:T,MATCH('High Need'!A:A,'All LEAs'!A:A,0))</f>
        <v>7482.4348914858101</v>
      </c>
    </row>
    <row r="144" spans="1:10" ht="15.6" x14ac:dyDescent="0.3">
      <c r="A144" s="19" t="s">
        <v>718</v>
      </c>
      <c r="B144" s="5" t="s">
        <v>201</v>
      </c>
      <c r="C144" s="5" t="s">
        <v>5</v>
      </c>
      <c r="D144" s="6">
        <v>0.17</v>
      </c>
      <c r="E144" s="7">
        <v>3286</v>
      </c>
      <c r="F144" s="8">
        <f t="shared" si="4"/>
        <v>1643</v>
      </c>
      <c r="G144" s="8">
        <f t="shared" si="5"/>
        <v>484747</v>
      </c>
      <c r="H144" s="9" t="s">
        <v>507</v>
      </c>
      <c r="I144" s="73">
        <f>INDEX('All LEAs'!P:P,MATCH('High Need'!A:A,'All LEAs'!A:A,0))</f>
        <v>3520.6008916615942</v>
      </c>
      <c r="J144" s="59">
        <f>INDEX('All LEAs'!T:T,MATCH('High Need'!A:A,'All LEAs'!A:A,0))</f>
        <v>3731.3869894099848</v>
      </c>
    </row>
    <row r="145" spans="1:10" ht="15.6" x14ac:dyDescent="0.3">
      <c r="A145" s="19" t="s">
        <v>975</v>
      </c>
      <c r="B145" s="5" t="s">
        <v>458</v>
      </c>
      <c r="C145" s="5" t="s">
        <v>5</v>
      </c>
      <c r="D145" s="6">
        <v>0.17</v>
      </c>
      <c r="E145" s="7">
        <v>817</v>
      </c>
      <c r="F145" s="8">
        <f t="shared" si="4"/>
        <v>408.5</v>
      </c>
      <c r="G145" s="8">
        <f t="shared" si="5"/>
        <v>485564</v>
      </c>
      <c r="H145" s="9" t="s">
        <v>507</v>
      </c>
      <c r="I145" s="73">
        <f>INDEX('All LEAs'!P:P,MATCH('High Need'!A:A,'All LEAs'!A:A,0))</f>
        <v>9081.4163892288871</v>
      </c>
      <c r="J145" s="59">
        <f>INDEX('All LEAs'!T:T,MATCH('High Need'!A:A,'All LEAs'!A:A,0))</f>
        <v>9437.9474342928661</v>
      </c>
    </row>
    <row r="146" spans="1:10" ht="15.6" x14ac:dyDescent="0.3">
      <c r="A146" s="19" t="s">
        <v>538</v>
      </c>
      <c r="B146" s="5" t="s">
        <v>18</v>
      </c>
      <c r="C146" s="5" t="s">
        <v>5</v>
      </c>
      <c r="D146" s="6">
        <v>0.16899999999999998</v>
      </c>
      <c r="E146" s="7">
        <v>2035</v>
      </c>
      <c r="F146" s="8">
        <f t="shared" si="4"/>
        <v>1017.5</v>
      </c>
      <c r="G146" s="8">
        <f t="shared" si="5"/>
        <v>487599</v>
      </c>
      <c r="H146" s="9" t="s">
        <v>507</v>
      </c>
      <c r="I146" s="73">
        <f>INDEX('All LEAs'!P:P,MATCH('High Need'!A:A,'All LEAs'!A:A,0))</f>
        <v>6627.1149680589679</v>
      </c>
      <c r="J146" s="59">
        <f>INDEX('All LEAs'!T:T,MATCH('High Need'!A:A,'All LEAs'!A:A,0))</f>
        <v>6839.5499269361908</v>
      </c>
    </row>
    <row r="147" spans="1:10" ht="15.6" x14ac:dyDescent="0.3">
      <c r="A147" s="19" t="s">
        <v>670</v>
      </c>
      <c r="B147" s="5" t="s">
        <v>153</v>
      </c>
      <c r="C147" s="5" t="s">
        <v>5</v>
      </c>
      <c r="D147" s="6">
        <v>0.16899999999999998</v>
      </c>
      <c r="E147" s="7">
        <v>412</v>
      </c>
      <c r="F147" s="8">
        <f t="shared" si="4"/>
        <v>206</v>
      </c>
      <c r="G147" s="8">
        <f t="shared" si="5"/>
        <v>488011</v>
      </c>
      <c r="H147" s="9" t="s">
        <v>507</v>
      </c>
      <c r="I147" s="73">
        <f>INDEX('All LEAs'!P:P,MATCH('High Need'!A:A,'All LEAs'!A:A,0))</f>
        <v>8458.5273543689327</v>
      </c>
      <c r="J147" s="59">
        <f>INDEX('All LEAs'!T:T,MATCH('High Need'!A:A,'All LEAs'!A:A,0))</f>
        <v>8219.6809523809516</v>
      </c>
    </row>
    <row r="148" spans="1:10" ht="15.6" x14ac:dyDescent="0.3">
      <c r="A148" s="19" t="s">
        <v>720</v>
      </c>
      <c r="B148" s="5" t="s">
        <v>203</v>
      </c>
      <c r="C148" s="5" t="s">
        <v>5</v>
      </c>
      <c r="D148" s="6">
        <v>0.16899999999999998</v>
      </c>
      <c r="E148" s="7">
        <v>418</v>
      </c>
      <c r="F148" s="8">
        <f t="shared" si="4"/>
        <v>209</v>
      </c>
      <c r="G148" s="8">
        <f t="shared" si="5"/>
        <v>488429</v>
      </c>
      <c r="H148" s="9" t="s">
        <v>507</v>
      </c>
      <c r="I148" s="73">
        <f>INDEX('All LEAs'!P:P,MATCH('High Need'!A:A,'All LEAs'!A:A,0))</f>
        <v>8512.2147607655497</v>
      </c>
      <c r="J148" s="59">
        <f>INDEX('All LEAs'!T:T,MATCH('High Need'!A:A,'All LEAs'!A:A,0))</f>
        <v>9025</v>
      </c>
    </row>
    <row r="149" spans="1:10" ht="15.6" x14ac:dyDescent="0.3">
      <c r="A149" s="19" t="s">
        <v>826</v>
      </c>
      <c r="B149" s="5" t="s">
        <v>309</v>
      </c>
      <c r="C149" s="5" t="s">
        <v>5</v>
      </c>
      <c r="D149" s="6">
        <v>0.16899999999999998</v>
      </c>
      <c r="E149" s="7">
        <v>1289</v>
      </c>
      <c r="F149" s="8">
        <f t="shared" si="4"/>
        <v>644.5</v>
      </c>
      <c r="G149" s="8">
        <f t="shared" si="5"/>
        <v>489718</v>
      </c>
      <c r="H149" s="9" t="s">
        <v>507</v>
      </c>
      <c r="I149" s="73">
        <f>INDEX('All LEAs'!P:P,MATCH('High Need'!A:A,'All LEAs'!A:A,0))</f>
        <v>5421.3736695112493</v>
      </c>
      <c r="J149" s="59">
        <f>INDEX('All LEAs'!T:T,MATCH('High Need'!A:A,'All LEAs'!A:A,0))</f>
        <v>5616.1045597484281</v>
      </c>
    </row>
    <row r="150" spans="1:10" ht="15.6" x14ac:dyDescent="0.3">
      <c r="A150" s="19" t="s">
        <v>869</v>
      </c>
      <c r="B150" s="5" t="s">
        <v>352</v>
      </c>
      <c r="C150" s="5" t="s">
        <v>5</v>
      </c>
      <c r="D150" s="6">
        <v>0.16899999999999998</v>
      </c>
      <c r="E150" s="7">
        <v>2413</v>
      </c>
      <c r="F150" s="8">
        <f t="shared" si="4"/>
        <v>1206.5</v>
      </c>
      <c r="G150" s="8">
        <f t="shared" si="5"/>
        <v>492131</v>
      </c>
      <c r="H150" s="9" t="s">
        <v>507</v>
      </c>
      <c r="I150" s="73">
        <f>INDEX('All LEAs'!P:P,MATCH('High Need'!A:A,'All LEAs'!A:A,0))</f>
        <v>6508.4543389970995</v>
      </c>
      <c r="J150" s="59">
        <f>INDEX('All LEAs'!T:T,MATCH('High Need'!A:A,'All LEAs'!A:A,0))</f>
        <v>7012.545454545455</v>
      </c>
    </row>
    <row r="151" spans="1:10" ht="15.6" x14ac:dyDescent="0.3">
      <c r="A151" s="19" t="s">
        <v>533</v>
      </c>
      <c r="B151" s="5" t="s">
        <v>13</v>
      </c>
      <c r="C151" s="5" t="s">
        <v>5</v>
      </c>
      <c r="D151" s="6">
        <v>0.16800000000000001</v>
      </c>
      <c r="E151" s="7">
        <v>2308</v>
      </c>
      <c r="F151" s="8">
        <f t="shared" si="4"/>
        <v>1154</v>
      </c>
      <c r="G151" s="8">
        <f t="shared" si="5"/>
        <v>494439</v>
      </c>
      <c r="H151" s="9" t="s">
        <v>507</v>
      </c>
      <c r="I151" s="73">
        <f>INDEX('All LEAs'!P:P,MATCH('High Need'!A:A,'All LEAs'!A:A,0))</f>
        <v>5726.8156499133447</v>
      </c>
      <c r="J151" s="59">
        <f>INDEX('All LEAs'!T:T,MATCH('High Need'!A:A,'All LEAs'!A:A,0))</f>
        <v>5979.5739359368145</v>
      </c>
    </row>
    <row r="152" spans="1:10" ht="15.6" x14ac:dyDescent="0.3">
      <c r="A152" s="19" t="s">
        <v>969</v>
      </c>
      <c r="B152" s="5" t="s">
        <v>452</v>
      </c>
      <c r="C152" s="5" t="s">
        <v>5</v>
      </c>
      <c r="D152" s="6">
        <v>0.16800000000000001</v>
      </c>
      <c r="E152" s="7">
        <v>1051</v>
      </c>
      <c r="F152" s="8">
        <f t="shared" si="4"/>
        <v>525.5</v>
      </c>
      <c r="G152" s="8">
        <f t="shared" si="5"/>
        <v>495490</v>
      </c>
      <c r="H152" s="9" t="s">
        <v>507</v>
      </c>
      <c r="I152" s="73">
        <f>INDEX('All LEAs'!P:P,MATCH('High Need'!A:A,'All LEAs'!A:A,0))</f>
        <v>6518.6359086584207</v>
      </c>
      <c r="J152" s="59">
        <f>INDEX('All LEAs'!T:T,MATCH('High Need'!A:A,'All LEAs'!A:A,0))</f>
        <v>6736.5081652257441</v>
      </c>
    </row>
    <row r="153" spans="1:10" ht="15.6" x14ac:dyDescent="0.3">
      <c r="A153" s="19" t="s">
        <v>994</v>
      </c>
      <c r="B153" s="5" t="s">
        <v>477</v>
      </c>
      <c r="C153" s="5" t="s">
        <v>5</v>
      </c>
      <c r="D153" s="6">
        <v>0.16800000000000001</v>
      </c>
      <c r="E153" s="7">
        <v>2583</v>
      </c>
      <c r="F153" s="8">
        <f t="shared" si="4"/>
        <v>1291.5</v>
      </c>
      <c r="G153" s="8">
        <f t="shared" si="5"/>
        <v>498073</v>
      </c>
      <c r="H153" s="9" t="s">
        <v>507</v>
      </c>
      <c r="I153" s="73">
        <f>INDEX('All LEAs'!P:P,MATCH('High Need'!A:A,'All LEAs'!A:A,0))</f>
        <v>3885.346767324816</v>
      </c>
      <c r="J153" s="59">
        <f>INDEX('All LEAs'!T:T,MATCH('High Need'!A:A,'All LEAs'!A:A,0))</f>
        <v>4430.6647773279356</v>
      </c>
    </row>
    <row r="154" spans="1:10" ht="15.6" x14ac:dyDescent="0.3">
      <c r="A154" s="19" t="s">
        <v>830</v>
      </c>
      <c r="B154" s="5" t="s">
        <v>313</v>
      </c>
      <c r="C154" s="5" t="s">
        <v>5</v>
      </c>
      <c r="D154" s="6">
        <v>0.16699999999999998</v>
      </c>
      <c r="E154" s="7">
        <v>939</v>
      </c>
      <c r="F154" s="8">
        <f t="shared" si="4"/>
        <v>469.5</v>
      </c>
      <c r="G154" s="8">
        <f t="shared" si="5"/>
        <v>499012</v>
      </c>
      <c r="H154" s="9" t="s">
        <v>507</v>
      </c>
      <c r="I154" s="73">
        <f>INDEX('All LEAs'!P:P,MATCH('High Need'!A:A,'All LEAs'!A:A,0))</f>
        <v>3958.5962513312033</v>
      </c>
      <c r="J154" s="59">
        <f>INDEX('All LEAs'!T:T,MATCH('High Need'!A:A,'All LEAs'!A:A,0))</f>
        <v>4001.2648305084745</v>
      </c>
    </row>
    <row r="155" spans="1:10" ht="15.6" x14ac:dyDescent="0.3">
      <c r="A155" s="19" t="s">
        <v>740</v>
      </c>
      <c r="B155" s="5" t="s">
        <v>223</v>
      </c>
      <c r="C155" s="5" t="s">
        <v>5</v>
      </c>
      <c r="D155" s="6">
        <v>0.16500000000000001</v>
      </c>
      <c r="E155" s="7">
        <v>902</v>
      </c>
      <c r="F155" s="8">
        <f t="shared" si="4"/>
        <v>451</v>
      </c>
      <c r="G155" s="8">
        <f t="shared" si="5"/>
        <v>499914</v>
      </c>
      <c r="H155" s="9" t="s">
        <v>507</v>
      </c>
      <c r="I155" s="73">
        <f>INDEX('All LEAs'!P:P,MATCH('High Need'!A:A,'All LEAs'!A:A,0))</f>
        <v>8367.6216629711762</v>
      </c>
      <c r="J155" s="59">
        <f>INDEX('All LEAs'!T:T,MATCH('High Need'!A:A,'All LEAs'!A:A,0))</f>
        <v>8700.7772675086107</v>
      </c>
    </row>
    <row r="156" spans="1:10" ht="15.6" x14ac:dyDescent="0.3">
      <c r="A156" s="19" t="s">
        <v>750</v>
      </c>
      <c r="B156" s="5" t="s">
        <v>233</v>
      </c>
      <c r="C156" s="5" t="s">
        <v>5</v>
      </c>
      <c r="D156" s="6">
        <v>0.16500000000000001</v>
      </c>
      <c r="E156" s="7">
        <v>1042</v>
      </c>
      <c r="F156" s="8">
        <f t="shared" si="4"/>
        <v>521</v>
      </c>
      <c r="G156" s="8">
        <f t="shared" si="5"/>
        <v>500956</v>
      </c>
      <c r="H156" s="9" t="s">
        <v>507</v>
      </c>
      <c r="I156" s="73">
        <f>INDEX('All LEAs'!P:P,MATCH('High Need'!A:A,'All LEAs'!A:A,0))</f>
        <v>6951.4717562380029</v>
      </c>
      <c r="J156" s="59">
        <f>INDEX('All LEAs'!T:T,MATCH('High Need'!A:A,'All LEAs'!A:A,0))</f>
        <v>7195.7276264591437</v>
      </c>
    </row>
    <row r="157" spans="1:10" ht="15.6" x14ac:dyDescent="0.3">
      <c r="A157" s="19" t="s">
        <v>778</v>
      </c>
      <c r="B157" s="5" t="s">
        <v>261</v>
      </c>
      <c r="C157" s="5" t="s">
        <v>5</v>
      </c>
      <c r="D157" s="6">
        <v>0.16500000000000001</v>
      </c>
      <c r="E157" s="7">
        <v>1098</v>
      </c>
      <c r="F157" s="8">
        <f t="shared" si="4"/>
        <v>549</v>
      </c>
      <c r="G157" s="8">
        <f t="shared" si="5"/>
        <v>502054</v>
      </c>
      <c r="H157" s="9" t="s">
        <v>507</v>
      </c>
      <c r="I157" s="73">
        <f>INDEX('All LEAs'!P:P,MATCH('High Need'!A:A,'All LEAs'!A:A,0))</f>
        <v>6330.5041894353371</v>
      </c>
      <c r="J157" s="59">
        <f>INDEX('All LEAs'!T:T,MATCH('High Need'!A:A,'All LEAs'!A:A,0))</f>
        <v>6817.4348222424796</v>
      </c>
    </row>
    <row r="158" spans="1:10" ht="15.6" x14ac:dyDescent="0.3">
      <c r="A158" s="19" t="s">
        <v>866</v>
      </c>
      <c r="B158" s="5" t="s">
        <v>349</v>
      </c>
      <c r="C158" s="5" t="s">
        <v>5</v>
      </c>
      <c r="D158" s="6">
        <v>0.16399999999999998</v>
      </c>
      <c r="E158" s="7">
        <v>807</v>
      </c>
      <c r="F158" s="8">
        <f t="shared" si="4"/>
        <v>403.5</v>
      </c>
      <c r="G158" s="8">
        <f t="shared" si="5"/>
        <v>502861</v>
      </c>
      <c r="H158" s="9" t="s">
        <v>507</v>
      </c>
      <c r="I158" s="73">
        <f>INDEX('All LEAs'!P:P,MATCH('High Need'!A:A,'All LEAs'!A:A,0))</f>
        <v>9201.4559355638175</v>
      </c>
      <c r="J158" s="59">
        <f>INDEX('All LEAs'!T:T,MATCH('High Need'!A:A,'All LEAs'!A:A,0))</f>
        <v>9230.6090686274511</v>
      </c>
    </row>
    <row r="159" spans="1:10" ht="15.6" x14ac:dyDescent="0.3">
      <c r="A159" s="19" t="s">
        <v>889</v>
      </c>
      <c r="B159" s="5" t="s">
        <v>372</v>
      </c>
      <c r="C159" s="5" t="s">
        <v>5</v>
      </c>
      <c r="D159" s="6">
        <v>0.16399999999999998</v>
      </c>
      <c r="E159" s="7">
        <v>511</v>
      </c>
      <c r="F159" s="8">
        <f t="shared" si="4"/>
        <v>255.5</v>
      </c>
      <c r="G159" s="8">
        <f t="shared" si="5"/>
        <v>503372</v>
      </c>
      <c r="H159" s="9" t="s">
        <v>507</v>
      </c>
      <c r="I159" s="73">
        <f>INDEX('All LEAs'!P:P,MATCH('High Need'!A:A,'All LEAs'!A:A,0))</f>
        <v>7989.5419569471624</v>
      </c>
      <c r="J159" s="59">
        <f>INDEX('All LEAs'!T:T,MATCH('High Need'!A:A,'All LEAs'!A:A,0))</f>
        <v>8197.7269303201501</v>
      </c>
    </row>
    <row r="160" spans="1:10" ht="15.6" x14ac:dyDescent="0.3">
      <c r="A160" s="19" t="s">
        <v>930</v>
      </c>
      <c r="B160" s="5" t="s">
        <v>413</v>
      </c>
      <c r="C160" s="5" t="s">
        <v>5</v>
      </c>
      <c r="D160" s="6">
        <v>0.16399999999999998</v>
      </c>
      <c r="E160" s="7">
        <v>1731</v>
      </c>
      <c r="F160" s="8">
        <f t="shared" si="4"/>
        <v>865.5</v>
      </c>
      <c r="G160" s="8">
        <f t="shared" si="5"/>
        <v>505103</v>
      </c>
      <c r="H160" s="9" t="s">
        <v>507</v>
      </c>
      <c r="I160" s="73">
        <f>INDEX('All LEAs'!P:P,MATCH('High Need'!A:A,'All LEAs'!A:A,0))</f>
        <v>5981.5411496244933</v>
      </c>
      <c r="J160" s="59">
        <f>INDEX('All LEAs'!T:T,MATCH('High Need'!A:A,'All LEAs'!A:A,0))</f>
        <v>6389.8153662894583</v>
      </c>
    </row>
    <row r="161" spans="1:10" ht="15.6" x14ac:dyDescent="0.3">
      <c r="A161" s="19" t="s">
        <v>585</v>
      </c>
      <c r="B161" s="5" t="s">
        <v>68</v>
      </c>
      <c r="C161" s="5" t="s">
        <v>5</v>
      </c>
      <c r="D161" s="6">
        <v>0.16300000000000001</v>
      </c>
      <c r="E161" s="7">
        <v>1314</v>
      </c>
      <c r="F161" s="8">
        <f t="shared" si="4"/>
        <v>657</v>
      </c>
      <c r="G161" s="8">
        <f t="shared" si="5"/>
        <v>506417</v>
      </c>
      <c r="H161" s="9" t="s">
        <v>507</v>
      </c>
      <c r="I161" s="73">
        <f>INDEX('All LEAs'!P:P,MATCH('High Need'!A:A,'All LEAs'!A:A,0))</f>
        <v>4089.8444596651448</v>
      </c>
      <c r="J161" s="59">
        <f>INDEX('All LEAs'!T:T,MATCH('High Need'!A:A,'All LEAs'!A:A,0))</f>
        <v>4305.6913010007702</v>
      </c>
    </row>
    <row r="162" spans="1:10" ht="15.6" x14ac:dyDescent="0.3">
      <c r="A162" s="19" t="s">
        <v>702</v>
      </c>
      <c r="B162" s="5" t="s">
        <v>185</v>
      </c>
      <c r="C162" s="5" t="s">
        <v>5</v>
      </c>
      <c r="D162" s="6">
        <v>0.16300000000000001</v>
      </c>
      <c r="E162" s="7">
        <v>2021</v>
      </c>
      <c r="F162" s="8">
        <f t="shared" si="4"/>
        <v>1010.5</v>
      </c>
      <c r="G162" s="8">
        <f t="shared" si="5"/>
        <v>508438</v>
      </c>
      <c r="H162" s="9" t="s">
        <v>507</v>
      </c>
      <c r="I162" s="73">
        <f>INDEX('All LEAs'!P:P,MATCH('High Need'!A:A,'All LEAs'!A:A,0))</f>
        <v>2276.8791340920338</v>
      </c>
      <c r="J162" s="59">
        <f>INDEX('All LEAs'!T:T,MATCH('High Need'!A:A,'All LEAs'!A:A,0))</f>
        <v>2486.6380670611438</v>
      </c>
    </row>
    <row r="163" spans="1:10" ht="15.6" x14ac:dyDescent="0.3">
      <c r="A163" s="19" t="s">
        <v>806</v>
      </c>
      <c r="B163" s="5" t="s">
        <v>289</v>
      </c>
      <c r="C163" s="5" t="s">
        <v>5</v>
      </c>
      <c r="D163" s="6">
        <v>0.16300000000000001</v>
      </c>
      <c r="E163" s="7">
        <v>600</v>
      </c>
      <c r="F163" s="8">
        <f t="shared" si="4"/>
        <v>300</v>
      </c>
      <c r="G163" s="8">
        <f t="shared" si="5"/>
        <v>509038</v>
      </c>
      <c r="H163" s="9" t="s">
        <v>507</v>
      </c>
      <c r="I163" s="73">
        <f>INDEX('All LEAs'!P:P,MATCH('High Need'!A:A,'All LEAs'!A:A,0))</f>
        <v>6457.5542333333333</v>
      </c>
      <c r="J163" s="59">
        <f>INDEX('All LEAs'!T:T,MATCH('High Need'!A:A,'All LEAs'!A:A,0))</f>
        <v>6807.5502555366265</v>
      </c>
    </row>
    <row r="164" spans="1:10" ht="15.6" x14ac:dyDescent="0.3">
      <c r="A164" s="19" t="s">
        <v>522</v>
      </c>
      <c r="B164" s="5" t="s">
        <v>65</v>
      </c>
      <c r="C164" s="5" t="s">
        <v>5</v>
      </c>
      <c r="D164" s="6">
        <v>0.16200000000000001</v>
      </c>
      <c r="E164" s="7">
        <v>856</v>
      </c>
      <c r="F164" s="8">
        <f t="shared" si="4"/>
        <v>428</v>
      </c>
      <c r="G164" s="8">
        <f t="shared" si="5"/>
        <v>509894</v>
      </c>
      <c r="H164" s="9" t="s">
        <v>507</v>
      </c>
      <c r="I164" s="73">
        <f>INDEX('All LEAs'!P:P,MATCH('High Need'!A:A,'All LEAs'!A:A,0))</f>
        <v>9130.7540420560745</v>
      </c>
      <c r="J164" s="59">
        <f>INDEX('All LEAs'!T:T,MATCH('High Need'!A:A,'All LEAs'!A:A,0))</f>
        <v>9509.925320886814</v>
      </c>
    </row>
    <row r="165" spans="1:10" ht="15.6" x14ac:dyDescent="0.3">
      <c r="A165" s="19" t="s">
        <v>989</v>
      </c>
      <c r="B165" s="5" t="s">
        <v>472</v>
      </c>
      <c r="C165" s="5" t="s">
        <v>5</v>
      </c>
      <c r="D165" s="6">
        <v>0.16200000000000001</v>
      </c>
      <c r="E165" s="7">
        <v>941</v>
      </c>
      <c r="F165" s="8">
        <f t="shared" si="4"/>
        <v>470.5</v>
      </c>
      <c r="G165" s="8">
        <f t="shared" si="5"/>
        <v>510835</v>
      </c>
      <c r="H165" s="9" t="s">
        <v>507</v>
      </c>
      <c r="I165" s="73">
        <f>INDEX('All LEAs'!P:P,MATCH('High Need'!A:A,'All LEAs'!A:A,0))</f>
        <v>8941.4014027630183</v>
      </c>
      <c r="J165" s="59">
        <f>INDEX('All LEAs'!T:T,MATCH('High Need'!A:A,'All LEAs'!A:A,0))</f>
        <v>9079.32807570978</v>
      </c>
    </row>
    <row r="166" spans="1:10" ht="15.6" x14ac:dyDescent="0.3">
      <c r="A166" s="19" t="s">
        <v>1015</v>
      </c>
      <c r="B166" s="5" t="s">
        <v>498</v>
      </c>
      <c r="C166" s="5" t="s">
        <v>5</v>
      </c>
      <c r="D166" s="6">
        <v>0.16200000000000001</v>
      </c>
      <c r="E166" s="7">
        <v>2069</v>
      </c>
      <c r="F166" s="8">
        <f t="shared" si="4"/>
        <v>1034.5</v>
      </c>
      <c r="G166" s="8">
        <f t="shared" si="5"/>
        <v>512904</v>
      </c>
      <c r="H166" s="9" t="s">
        <v>507</v>
      </c>
      <c r="I166" s="73">
        <f>INDEX('All LEAs'!P:P,MATCH('High Need'!A:A,'All LEAs'!A:A,0))</f>
        <v>4702.1499951667474</v>
      </c>
      <c r="J166" s="59">
        <f>INDEX('All LEAs'!T:T,MATCH('High Need'!A:A,'All LEAs'!A:A,0))</f>
        <v>4781.0085714285715</v>
      </c>
    </row>
    <row r="167" spans="1:10" ht="15.6" x14ac:dyDescent="0.3">
      <c r="A167" s="19" t="s">
        <v>716</v>
      </c>
      <c r="B167" s="5" t="s">
        <v>199</v>
      </c>
      <c r="C167" s="5" t="s">
        <v>5</v>
      </c>
      <c r="D167" s="6">
        <v>0.161</v>
      </c>
      <c r="E167" s="7">
        <v>1689</v>
      </c>
      <c r="F167" s="8">
        <f t="shared" si="4"/>
        <v>844.5</v>
      </c>
      <c r="G167" s="8">
        <f t="shared" si="5"/>
        <v>514593</v>
      </c>
      <c r="H167" s="9" t="s">
        <v>507</v>
      </c>
      <c r="I167" s="73">
        <f>INDEX('All LEAs'!P:P,MATCH('High Need'!A:A,'All LEAs'!A:A,0))</f>
        <v>5768.7994493783299</v>
      </c>
      <c r="J167" s="59">
        <f>INDEX('All LEAs'!T:T,MATCH('High Need'!A:A,'All LEAs'!A:A,0))</f>
        <v>6007.4119739181979</v>
      </c>
    </row>
    <row r="168" spans="1:10" ht="15.6" x14ac:dyDescent="0.3">
      <c r="A168" s="19" t="s">
        <v>814</v>
      </c>
      <c r="B168" s="5" t="s">
        <v>297</v>
      </c>
      <c r="C168" s="5" t="s">
        <v>5</v>
      </c>
      <c r="D168" s="6">
        <v>0.161</v>
      </c>
      <c r="E168" s="7">
        <v>675</v>
      </c>
      <c r="F168" s="8">
        <f t="shared" si="4"/>
        <v>337.5</v>
      </c>
      <c r="G168" s="8">
        <f t="shared" si="5"/>
        <v>515268</v>
      </c>
      <c r="H168" s="9" t="s">
        <v>507</v>
      </c>
      <c r="I168" s="73">
        <f>INDEX('All LEAs'!P:P,MATCH('High Need'!A:A,'All LEAs'!A:A,0))</f>
        <v>9806.4639703703706</v>
      </c>
      <c r="J168" s="59">
        <f>INDEX('All LEAs'!T:T,MATCH('High Need'!A:A,'All LEAs'!A:A,0))</f>
        <v>9862.1231671554251</v>
      </c>
    </row>
    <row r="169" spans="1:10" ht="15.6" x14ac:dyDescent="0.3">
      <c r="A169" s="19" t="s">
        <v>537</v>
      </c>
      <c r="B169" s="5" t="s">
        <v>17</v>
      </c>
      <c r="C169" s="5" t="s">
        <v>5</v>
      </c>
      <c r="D169" s="6">
        <v>0.16</v>
      </c>
      <c r="E169" s="7">
        <v>4798</v>
      </c>
      <c r="F169" s="8">
        <f t="shared" si="4"/>
        <v>2399</v>
      </c>
      <c r="G169" s="8">
        <f t="shared" si="5"/>
        <v>520066</v>
      </c>
      <c r="H169" s="9" t="s">
        <v>507</v>
      </c>
      <c r="I169" s="73">
        <f>INDEX('All LEAs'!P:P,MATCH('High Need'!A:A,'All LEAs'!A:A,0))</f>
        <v>7392.4414860358484</v>
      </c>
      <c r="J169" s="59">
        <f>INDEX('All LEAs'!T:T,MATCH('High Need'!A:A,'All LEAs'!A:A,0))</f>
        <v>7545.5648823161837</v>
      </c>
    </row>
    <row r="170" spans="1:10" ht="15.6" x14ac:dyDescent="0.3">
      <c r="A170" s="19" t="s">
        <v>695</v>
      </c>
      <c r="B170" s="5" t="s">
        <v>178</v>
      </c>
      <c r="C170" s="5" t="s">
        <v>5</v>
      </c>
      <c r="D170" s="6">
        <v>0.16</v>
      </c>
      <c r="E170" s="7">
        <v>1228</v>
      </c>
      <c r="F170" s="8">
        <f t="shared" si="4"/>
        <v>614</v>
      </c>
      <c r="G170" s="8">
        <f t="shared" si="5"/>
        <v>521294</v>
      </c>
      <c r="H170" s="9" t="s">
        <v>507</v>
      </c>
      <c r="I170" s="73">
        <f>INDEX('All LEAs'!P:P,MATCH('High Need'!A:A,'All LEAs'!A:A,0))</f>
        <v>6657.7000977198704</v>
      </c>
      <c r="J170" s="59">
        <f>INDEX('All LEAs'!T:T,MATCH('High Need'!A:A,'All LEAs'!A:A,0))</f>
        <v>6814.6206070287544</v>
      </c>
    </row>
    <row r="171" spans="1:10" ht="15.6" x14ac:dyDescent="0.3">
      <c r="A171" s="19" t="s">
        <v>776</v>
      </c>
      <c r="B171" s="5" t="s">
        <v>259</v>
      </c>
      <c r="C171" s="5" t="s">
        <v>5</v>
      </c>
      <c r="D171" s="6">
        <v>0.16</v>
      </c>
      <c r="E171" s="7">
        <v>573</v>
      </c>
      <c r="F171" s="8">
        <f t="shared" si="4"/>
        <v>286.5</v>
      </c>
      <c r="G171" s="8">
        <f t="shared" si="5"/>
        <v>521867</v>
      </c>
      <c r="H171" s="9" t="s">
        <v>507</v>
      </c>
      <c r="I171" s="73">
        <f>INDEX('All LEAs'!P:P,MATCH('High Need'!A:A,'All LEAs'!A:A,0))</f>
        <v>8257.916247818499</v>
      </c>
      <c r="J171" s="59">
        <f>INDEX('All LEAs'!T:T,MATCH('High Need'!A:A,'All LEAs'!A:A,0))</f>
        <v>8699.4611211573229</v>
      </c>
    </row>
    <row r="172" spans="1:10" ht="15.6" x14ac:dyDescent="0.3">
      <c r="A172" s="19" t="s">
        <v>777</v>
      </c>
      <c r="B172" s="5" t="s">
        <v>260</v>
      </c>
      <c r="C172" s="5" t="s">
        <v>5</v>
      </c>
      <c r="D172" s="6">
        <v>0.16</v>
      </c>
      <c r="E172" s="7">
        <v>1957</v>
      </c>
      <c r="F172" s="8">
        <f t="shared" si="4"/>
        <v>978.5</v>
      </c>
      <c r="G172" s="8">
        <f t="shared" si="5"/>
        <v>523824</v>
      </c>
      <c r="H172" s="9" t="s">
        <v>507</v>
      </c>
      <c r="I172" s="73">
        <f>INDEX('All LEAs'!P:P,MATCH('High Need'!A:A,'All LEAs'!A:A,0))</f>
        <v>5624.4542207460399</v>
      </c>
      <c r="J172" s="59">
        <f>INDEX('All LEAs'!T:T,MATCH('High Need'!A:A,'All LEAs'!A:A,0))</f>
        <v>5902.9740124740129</v>
      </c>
    </row>
    <row r="173" spans="1:10" ht="15.6" x14ac:dyDescent="0.3">
      <c r="A173" s="19" t="s">
        <v>807</v>
      </c>
      <c r="B173" s="5" t="s">
        <v>290</v>
      </c>
      <c r="C173" s="5" t="s">
        <v>5</v>
      </c>
      <c r="D173" s="6">
        <v>0.16</v>
      </c>
      <c r="E173" s="7">
        <v>1581</v>
      </c>
      <c r="F173" s="8">
        <f t="shared" si="4"/>
        <v>790.5</v>
      </c>
      <c r="G173" s="8">
        <f t="shared" si="5"/>
        <v>525405</v>
      </c>
      <c r="H173" s="9" t="s">
        <v>507</v>
      </c>
      <c r="I173" s="73">
        <f>INDEX('All LEAs'!P:P,MATCH('High Need'!A:A,'All LEAs'!A:A,0))</f>
        <v>6384.5648260594562</v>
      </c>
      <c r="J173" s="59">
        <f>INDEX('All LEAs'!T:T,MATCH('High Need'!A:A,'All LEAs'!A:A,0))</f>
        <v>6790.1182298546892</v>
      </c>
    </row>
    <row r="174" spans="1:10" ht="15.6" x14ac:dyDescent="0.3">
      <c r="A174" s="19" t="s">
        <v>812</v>
      </c>
      <c r="B174" s="5" t="s">
        <v>295</v>
      </c>
      <c r="C174" s="5" t="s">
        <v>5</v>
      </c>
      <c r="D174" s="6">
        <v>0.16</v>
      </c>
      <c r="E174" s="7">
        <v>1026</v>
      </c>
      <c r="F174" s="8">
        <f t="shared" si="4"/>
        <v>513</v>
      </c>
      <c r="G174" s="8">
        <f t="shared" si="5"/>
        <v>526431</v>
      </c>
      <c r="H174" s="9" t="s">
        <v>507</v>
      </c>
      <c r="I174" s="73">
        <f>INDEX('All LEAs'!P:P,MATCH('High Need'!A:A,'All LEAs'!A:A,0))</f>
        <v>8480.7195224171537</v>
      </c>
      <c r="J174" s="59">
        <f>INDEX('All LEAs'!T:T,MATCH('High Need'!A:A,'All LEAs'!A:A,0))</f>
        <v>8656.3109575518265</v>
      </c>
    </row>
    <row r="175" spans="1:10" ht="15.6" x14ac:dyDescent="0.3">
      <c r="A175" s="19" t="s">
        <v>769</v>
      </c>
      <c r="B175" s="5" t="s">
        <v>253</v>
      </c>
      <c r="C175" s="5" t="s">
        <v>5</v>
      </c>
      <c r="D175" s="6">
        <v>0.159</v>
      </c>
      <c r="E175" s="7">
        <v>2372</v>
      </c>
      <c r="F175" s="8">
        <f t="shared" si="4"/>
        <v>1186</v>
      </c>
      <c r="G175" s="8">
        <f t="shared" si="5"/>
        <v>528803</v>
      </c>
      <c r="H175" s="9" t="s">
        <v>507</v>
      </c>
      <c r="I175" s="73">
        <f>INDEX('All LEAs'!P:P,MATCH('High Need'!A:A,'All LEAs'!A:A,0))</f>
        <v>4241.0204173693082</v>
      </c>
      <c r="J175" s="59">
        <f>INDEX('All LEAs'!T:T,MATCH('High Need'!A:A,'All LEAs'!A:A,0))</f>
        <v>4431.1219614417432</v>
      </c>
    </row>
    <row r="176" spans="1:10" ht="15.6" x14ac:dyDescent="0.3">
      <c r="A176" s="19" t="s">
        <v>823</v>
      </c>
      <c r="B176" s="5" t="s">
        <v>306</v>
      </c>
      <c r="C176" s="5" t="s">
        <v>5</v>
      </c>
      <c r="D176" s="6">
        <v>0.159</v>
      </c>
      <c r="E176" s="7">
        <v>1048</v>
      </c>
      <c r="F176" s="8">
        <f t="shared" si="4"/>
        <v>524</v>
      </c>
      <c r="G176" s="8">
        <f t="shared" si="5"/>
        <v>529851</v>
      </c>
      <c r="H176" s="9" t="s">
        <v>507</v>
      </c>
      <c r="I176" s="73">
        <f>INDEX('All LEAs'!P:P,MATCH('High Need'!A:A,'All LEAs'!A:A,0))</f>
        <v>4857.1854580152676</v>
      </c>
      <c r="J176" s="59">
        <f>INDEX('All LEAs'!T:T,MATCH('High Need'!A:A,'All LEAs'!A:A,0))</f>
        <v>4948.7198480531815</v>
      </c>
    </row>
    <row r="177" spans="1:10" ht="15.6" x14ac:dyDescent="0.3">
      <c r="A177" s="19" t="s">
        <v>913</v>
      </c>
      <c r="B177" s="5" t="s">
        <v>396</v>
      </c>
      <c r="C177" s="5" t="s">
        <v>5</v>
      </c>
      <c r="D177" s="6">
        <v>0.159</v>
      </c>
      <c r="E177" s="7">
        <v>1992</v>
      </c>
      <c r="F177" s="8">
        <f t="shared" si="4"/>
        <v>996</v>
      </c>
      <c r="G177" s="8">
        <f t="shared" si="5"/>
        <v>531843</v>
      </c>
      <c r="H177" s="9" t="s">
        <v>507</v>
      </c>
      <c r="I177" s="73">
        <f>INDEX('All LEAs'!P:P,MATCH('High Need'!A:A,'All LEAs'!A:A,0))</f>
        <v>4939.8206726907629</v>
      </c>
      <c r="J177" s="59">
        <f>INDEX('All LEAs'!T:T,MATCH('High Need'!A:A,'All LEAs'!A:A,0))</f>
        <v>5064.3964321110006</v>
      </c>
    </row>
    <row r="178" spans="1:10" ht="15.6" x14ac:dyDescent="0.3">
      <c r="A178" s="19" t="s">
        <v>768</v>
      </c>
      <c r="B178" s="5" t="s">
        <v>251</v>
      </c>
      <c r="C178" s="5" t="s">
        <v>5</v>
      </c>
      <c r="D178" s="6">
        <v>0.158</v>
      </c>
      <c r="E178" s="7">
        <v>1830</v>
      </c>
      <c r="F178" s="8">
        <f t="shared" si="4"/>
        <v>915</v>
      </c>
      <c r="G178" s="8">
        <f t="shared" si="5"/>
        <v>533673</v>
      </c>
      <c r="H178" s="9" t="s">
        <v>507</v>
      </c>
      <c r="I178" s="73">
        <f>INDEX('All LEAs'!P:P,MATCH('High Need'!A:A,'All LEAs'!A:A,0))</f>
        <v>3015.9553224043716</v>
      </c>
      <c r="J178" s="59">
        <f>INDEX('All LEAs'!T:T,MATCH('High Need'!A:A,'All LEAs'!A:A,0))</f>
        <v>3266.9054410987851</v>
      </c>
    </row>
    <row r="179" spans="1:10" ht="15.6" x14ac:dyDescent="0.3">
      <c r="A179" s="19" t="s">
        <v>787</v>
      </c>
      <c r="B179" s="5" t="s">
        <v>270</v>
      </c>
      <c r="C179" s="5" t="s">
        <v>5</v>
      </c>
      <c r="D179" s="6">
        <v>0.158</v>
      </c>
      <c r="E179" s="7">
        <v>811</v>
      </c>
      <c r="F179" s="8">
        <f t="shared" si="4"/>
        <v>405.5</v>
      </c>
      <c r="G179" s="8">
        <f t="shared" si="5"/>
        <v>534484</v>
      </c>
      <c r="H179" s="9" t="s">
        <v>507</v>
      </c>
      <c r="I179" s="73">
        <f>INDEX('All LEAs'!P:P,MATCH('High Need'!A:A,'All LEAs'!A:A,0))</f>
        <v>4823.0773612823677</v>
      </c>
      <c r="J179" s="59">
        <f>INDEX('All LEAs'!T:T,MATCH('High Need'!A:A,'All LEAs'!A:A,0))</f>
        <v>4919.6192771084334</v>
      </c>
    </row>
    <row r="180" spans="1:10" ht="15.6" x14ac:dyDescent="0.3">
      <c r="A180" s="19" t="s">
        <v>671</v>
      </c>
      <c r="B180" s="5" t="s">
        <v>154</v>
      </c>
      <c r="C180" s="5" t="s">
        <v>5</v>
      </c>
      <c r="D180" s="6">
        <v>0.157</v>
      </c>
      <c r="E180" s="7">
        <v>750</v>
      </c>
      <c r="F180" s="8">
        <f t="shared" si="4"/>
        <v>375</v>
      </c>
      <c r="G180" s="8">
        <f t="shared" si="5"/>
        <v>535234</v>
      </c>
      <c r="H180" s="9" t="s">
        <v>507</v>
      </c>
      <c r="I180" s="73">
        <f>INDEX('All LEAs'!P:P,MATCH('High Need'!A:A,'All LEAs'!A:A,0))</f>
        <v>5392.1234133333337</v>
      </c>
      <c r="J180" s="59">
        <f>INDEX('All LEAs'!T:T,MATCH('High Need'!A:A,'All LEAs'!A:A,0))</f>
        <v>5463.33984375</v>
      </c>
    </row>
    <row r="181" spans="1:10" ht="15.6" x14ac:dyDescent="0.3">
      <c r="A181" s="19" t="s">
        <v>726</v>
      </c>
      <c r="B181" s="5" t="s">
        <v>209</v>
      </c>
      <c r="C181" s="5" t="s">
        <v>5</v>
      </c>
      <c r="D181" s="6">
        <v>0.157</v>
      </c>
      <c r="E181" s="7">
        <v>559</v>
      </c>
      <c r="F181" s="8">
        <f t="shared" si="4"/>
        <v>279.5</v>
      </c>
      <c r="G181" s="8">
        <f t="shared" si="5"/>
        <v>535793</v>
      </c>
      <c r="H181" s="9" t="s">
        <v>507</v>
      </c>
      <c r="I181" s="73">
        <f>INDEX('All LEAs'!P:P,MATCH('High Need'!A:A,'All LEAs'!A:A,0))</f>
        <v>10171.640590339892</v>
      </c>
      <c r="J181" s="59">
        <f>INDEX('All LEAs'!T:T,MATCH('High Need'!A:A,'All LEAs'!A:A,0))</f>
        <v>10404.59963768116</v>
      </c>
    </row>
    <row r="182" spans="1:10" ht="15.6" x14ac:dyDescent="0.3">
      <c r="A182" s="19" t="s">
        <v>728</v>
      </c>
      <c r="B182" s="5" t="s">
        <v>211</v>
      </c>
      <c r="C182" s="5" t="s">
        <v>5</v>
      </c>
      <c r="D182" s="6">
        <v>0.157</v>
      </c>
      <c r="E182" s="7">
        <v>726</v>
      </c>
      <c r="F182" s="8">
        <f t="shared" si="4"/>
        <v>363</v>
      </c>
      <c r="G182" s="8">
        <f t="shared" si="5"/>
        <v>536519</v>
      </c>
      <c r="H182" s="9" t="s">
        <v>507</v>
      </c>
      <c r="I182" s="73">
        <f>INDEX('All LEAs'!P:P,MATCH('High Need'!A:A,'All LEAs'!A:A,0))</f>
        <v>7809.2521349862254</v>
      </c>
      <c r="J182" s="59">
        <f>INDEX('All LEAs'!T:T,MATCH('High Need'!A:A,'All LEAs'!A:A,0))</f>
        <v>8089.401685393258</v>
      </c>
    </row>
    <row r="183" spans="1:10" ht="15.6" x14ac:dyDescent="0.3">
      <c r="A183" s="19" t="s">
        <v>848</v>
      </c>
      <c r="B183" s="5" t="s">
        <v>332</v>
      </c>
      <c r="C183" s="5" t="s">
        <v>5</v>
      </c>
      <c r="D183" s="6">
        <v>0.157</v>
      </c>
      <c r="E183" s="7">
        <v>781</v>
      </c>
      <c r="F183" s="8">
        <f t="shared" si="4"/>
        <v>390.5</v>
      </c>
      <c r="G183" s="8">
        <f t="shared" si="5"/>
        <v>537300</v>
      </c>
      <c r="H183" s="9" t="s">
        <v>507</v>
      </c>
      <c r="I183" s="73">
        <f>INDEX('All LEAs'!P:P,MATCH('High Need'!A:A,'All LEAs'!A:A,0))</f>
        <v>10491.749244558259</v>
      </c>
      <c r="J183" s="59">
        <f>INDEX('All LEAs'!T:T,MATCH('High Need'!A:A,'All LEAs'!A:A,0))</f>
        <v>10868.631716906946</v>
      </c>
    </row>
    <row r="184" spans="1:10" ht="15.6" x14ac:dyDescent="0.3">
      <c r="A184" s="19" t="s">
        <v>617</v>
      </c>
      <c r="B184" s="5" t="s">
        <v>100</v>
      </c>
      <c r="C184" s="5" t="s">
        <v>5</v>
      </c>
      <c r="D184" s="6">
        <v>0.155</v>
      </c>
      <c r="E184" s="7">
        <v>4013</v>
      </c>
      <c r="F184" s="8">
        <f t="shared" si="4"/>
        <v>2006.5</v>
      </c>
      <c r="G184" s="8">
        <f t="shared" si="5"/>
        <v>541313</v>
      </c>
      <c r="H184" s="9" t="s">
        <v>507</v>
      </c>
      <c r="I184" s="73">
        <f>INDEX('All LEAs'!P:P,MATCH('High Need'!A:A,'All LEAs'!A:A,0))</f>
        <v>1632.8949663593321</v>
      </c>
      <c r="J184" s="59">
        <f>INDEX('All LEAs'!T:T,MATCH('High Need'!A:A,'All LEAs'!A:A,0))</f>
        <v>1780.1873909793171</v>
      </c>
    </row>
    <row r="185" spans="1:10" ht="15.6" x14ac:dyDescent="0.3">
      <c r="A185" s="19" t="s">
        <v>832</v>
      </c>
      <c r="B185" s="5" t="s">
        <v>315</v>
      </c>
      <c r="C185" s="5" t="s">
        <v>5</v>
      </c>
      <c r="D185" s="6">
        <v>0.155</v>
      </c>
      <c r="E185" s="7">
        <v>358</v>
      </c>
      <c r="F185" s="8">
        <f t="shared" si="4"/>
        <v>179</v>
      </c>
      <c r="G185" s="8">
        <f t="shared" si="5"/>
        <v>541671</v>
      </c>
      <c r="H185" s="9" t="s">
        <v>507</v>
      </c>
      <c r="I185" s="73">
        <f>INDEX('All LEAs'!P:P,MATCH('High Need'!A:A,'All LEAs'!A:A,0))</f>
        <v>11574.560335195531</v>
      </c>
      <c r="J185" s="59">
        <f>INDEX('All LEAs'!T:T,MATCH('High Need'!A:A,'All LEAs'!A:A,0))</f>
        <v>10658.330808080807</v>
      </c>
    </row>
    <row r="186" spans="1:10" ht="15.6" x14ac:dyDescent="0.3">
      <c r="A186" s="19" t="s">
        <v>927</v>
      </c>
      <c r="B186" s="5" t="s">
        <v>410</v>
      </c>
      <c r="C186" s="5" t="s">
        <v>5</v>
      </c>
      <c r="D186" s="6">
        <v>0.155</v>
      </c>
      <c r="E186" s="7">
        <v>683</v>
      </c>
      <c r="F186" s="8">
        <f t="shared" si="4"/>
        <v>341.5</v>
      </c>
      <c r="G186" s="8">
        <f t="shared" si="5"/>
        <v>542354</v>
      </c>
      <c r="H186" s="9" t="s">
        <v>507</v>
      </c>
      <c r="I186" s="73">
        <f>INDEX('All LEAs'!P:P,MATCH('High Need'!A:A,'All LEAs'!A:A,0))</f>
        <v>7369.2851830161062</v>
      </c>
      <c r="J186" s="59">
        <f>INDEX('All LEAs'!T:T,MATCH('High Need'!A:A,'All LEAs'!A:A,0))</f>
        <v>7441.0770348837214</v>
      </c>
    </row>
    <row r="187" spans="1:10" ht="15.6" x14ac:dyDescent="0.3">
      <c r="A187" s="19" t="s">
        <v>554</v>
      </c>
      <c r="B187" s="5" t="s">
        <v>34</v>
      </c>
      <c r="C187" s="5" t="s">
        <v>5</v>
      </c>
      <c r="D187" s="6">
        <v>0.153</v>
      </c>
      <c r="E187" s="7">
        <v>725</v>
      </c>
      <c r="F187" s="8">
        <f t="shared" si="4"/>
        <v>362.5</v>
      </c>
      <c r="G187" s="8">
        <f t="shared" si="5"/>
        <v>543079</v>
      </c>
      <c r="H187" s="9" t="s">
        <v>507</v>
      </c>
      <c r="I187" s="73">
        <f>INDEX('All LEAs'!P:P,MATCH('High Need'!A:A,'All LEAs'!A:A,0))</f>
        <v>8026.9700413793098</v>
      </c>
      <c r="J187" s="59">
        <f>INDEX('All LEAs'!T:T,MATCH('High Need'!A:A,'All LEAs'!A:A,0))</f>
        <v>8152.0789473684208</v>
      </c>
    </row>
    <row r="188" spans="1:10" ht="15.6" x14ac:dyDescent="0.3">
      <c r="A188" s="19" t="s">
        <v>987</v>
      </c>
      <c r="B188" s="5" t="s">
        <v>470</v>
      </c>
      <c r="C188" s="5" t="s">
        <v>5</v>
      </c>
      <c r="D188" s="6">
        <v>0.153</v>
      </c>
      <c r="E188" s="7">
        <v>1463</v>
      </c>
      <c r="F188" s="8">
        <f t="shared" si="4"/>
        <v>731.5</v>
      </c>
      <c r="G188" s="8">
        <f t="shared" si="5"/>
        <v>544542</v>
      </c>
      <c r="H188" s="9" t="s">
        <v>507</v>
      </c>
      <c r="I188" s="73">
        <f>INDEX('All LEAs'!P:P,MATCH('High Need'!A:A,'All LEAs'!A:A,0))</f>
        <v>5019.1452016404646</v>
      </c>
      <c r="J188" s="59">
        <f>INDEX('All LEAs'!T:T,MATCH('High Need'!A:A,'All LEAs'!A:A,0))</f>
        <v>5331.1293952180031</v>
      </c>
    </row>
    <row r="189" spans="1:10" ht="15.6" x14ac:dyDescent="0.3">
      <c r="A189" s="19" t="s">
        <v>607</v>
      </c>
      <c r="B189" s="5" t="s">
        <v>90</v>
      </c>
      <c r="C189" s="5" t="s">
        <v>5</v>
      </c>
      <c r="D189" s="6">
        <v>0.151</v>
      </c>
      <c r="E189" s="7">
        <v>818</v>
      </c>
      <c r="F189" s="8">
        <f t="shared" si="4"/>
        <v>409</v>
      </c>
      <c r="G189" s="8">
        <f t="shared" si="5"/>
        <v>545360</v>
      </c>
      <c r="H189" s="9" t="s">
        <v>507</v>
      </c>
      <c r="I189" s="73">
        <f>INDEX('All LEAs'!P:P,MATCH('High Need'!A:A,'All LEAs'!A:A,0))</f>
        <v>7278.0317848410759</v>
      </c>
      <c r="J189" s="59">
        <f>INDEX('All LEAs'!T:T,MATCH('High Need'!A:A,'All LEAs'!A:A,0))</f>
        <v>7524.2939698492464</v>
      </c>
    </row>
    <row r="190" spans="1:10" ht="15.6" x14ac:dyDescent="0.3">
      <c r="A190" s="19" t="s">
        <v>625</v>
      </c>
      <c r="B190" s="5" t="s">
        <v>108</v>
      </c>
      <c r="C190" s="5" t="s">
        <v>5</v>
      </c>
      <c r="D190" s="6">
        <v>0.151</v>
      </c>
      <c r="E190" s="7">
        <v>728</v>
      </c>
      <c r="F190" s="8">
        <f t="shared" si="4"/>
        <v>364</v>
      </c>
      <c r="G190" s="8">
        <f t="shared" si="5"/>
        <v>546088</v>
      </c>
      <c r="H190" s="9" t="s">
        <v>507</v>
      </c>
      <c r="I190" s="73">
        <f>INDEX('All LEAs'!P:P,MATCH('High Need'!A:A,'All LEAs'!A:A,0))</f>
        <v>6896.6930631868127</v>
      </c>
      <c r="J190" s="59">
        <f>INDEX('All LEAs'!T:T,MATCH('High Need'!A:A,'All LEAs'!A:A,0))</f>
        <v>7161.7</v>
      </c>
    </row>
    <row r="191" spans="1:10" ht="15.6" x14ac:dyDescent="0.3">
      <c r="A191" s="19" t="s">
        <v>676</v>
      </c>
      <c r="B191" s="5" t="s">
        <v>159</v>
      </c>
      <c r="C191" s="5" t="s">
        <v>5</v>
      </c>
      <c r="D191" s="6">
        <v>0.151</v>
      </c>
      <c r="E191" s="7">
        <v>1780</v>
      </c>
      <c r="F191" s="8">
        <f t="shared" si="4"/>
        <v>890</v>
      </c>
      <c r="G191" s="8">
        <f t="shared" si="5"/>
        <v>547868</v>
      </c>
      <c r="H191" s="9" t="s">
        <v>507</v>
      </c>
      <c r="I191" s="73">
        <f>INDEX('All LEAs'!P:P,MATCH('High Need'!A:A,'All LEAs'!A:A,0))</f>
        <v>7631.0582191011245</v>
      </c>
      <c r="J191" s="59">
        <f>INDEX('All LEAs'!T:T,MATCH('High Need'!A:A,'All LEAs'!A:A,0))</f>
        <v>7630.7286184210525</v>
      </c>
    </row>
    <row r="192" spans="1:10" ht="15.6" x14ac:dyDescent="0.3">
      <c r="A192" s="19" t="s">
        <v>638</v>
      </c>
      <c r="B192" s="5" t="s">
        <v>121</v>
      </c>
      <c r="C192" s="5" t="s">
        <v>5</v>
      </c>
      <c r="D192" s="6">
        <v>0.15</v>
      </c>
      <c r="E192" s="7">
        <v>1837</v>
      </c>
      <c r="F192" s="8">
        <f t="shared" si="4"/>
        <v>918.5</v>
      </c>
      <c r="G192" s="8">
        <f t="shared" si="5"/>
        <v>549705</v>
      </c>
      <c r="H192" s="9" t="s">
        <v>507</v>
      </c>
      <c r="I192" s="73">
        <f>INDEX('All LEAs'!P:P,MATCH('High Need'!A:A,'All LEAs'!A:A,0))</f>
        <v>7214.5850571584106</v>
      </c>
      <c r="J192" s="59">
        <f>INDEX('All LEAs'!T:T,MATCH('High Need'!A:A,'All LEAs'!A:A,0))</f>
        <v>7290.779716466739</v>
      </c>
    </row>
    <row r="193" spans="1:10" ht="15.6" x14ac:dyDescent="0.3">
      <c r="A193" s="19" t="s">
        <v>661</v>
      </c>
      <c r="B193" s="5" t="s">
        <v>144</v>
      </c>
      <c r="C193" s="5" t="s">
        <v>5</v>
      </c>
      <c r="D193" s="6">
        <v>0.15</v>
      </c>
      <c r="E193" s="7">
        <v>1220</v>
      </c>
      <c r="F193" s="8">
        <f t="shared" si="4"/>
        <v>610</v>
      </c>
      <c r="G193" s="8">
        <f t="shared" si="5"/>
        <v>550925</v>
      </c>
      <c r="H193" s="9" t="s">
        <v>507</v>
      </c>
      <c r="I193" s="73">
        <f>INDEX('All LEAs'!P:P,MATCH('High Need'!A:A,'All LEAs'!A:A,0))</f>
        <v>5879.6763114754103</v>
      </c>
      <c r="J193" s="59">
        <f>INDEX('All LEAs'!T:T,MATCH('High Need'!A:A,'All LEAs'!A:A,0))</f>
        <v>6277.9529806884966</v>
      </c>
    </row>
    <row r="194" spans="1:10" ht="15.6" x14ac:dyDescent="0.3">
      <c r="A194" s="19" t="s">
        <v>1000</v>
      </c>
      <c r="B194" s="5" t="s">
        <v>483</v>
      </c>
      <c r="C194" s="5" t="s">
        <v>5</v>
      </c>
      <c r="D194" s="6">
        <v>0.15</v>
      </c>
      <c r="E194" s="7">
        <v>1482</v>
      </c>
      <c r="F194" s="8">
        <f t="shared" si="4"/>
        <v>741</v>
      </c>
      <c r="G194" s="8">
        <f t="shared" si="5"/>
        <v>552407</v>
      </c>
      <c r="H194" s="9" t="s">
        <v>507</v>
      </c>
      <c r="I194" s="73">
        <f>INDEX('All LEAs'!P:P,MATCH('High Need'!A:A,'All LEAs'!A:A,0))</f>
        <v>3345.2154251012144</v>
      </c>
      <c r="J194" s="59">
        <f>INDEX('All LEAs'!T:T,MATCH('High Need'!A:A,'All LEAs'!A:A,0))</f>
        <v>3490.1894596397597</v>
      </c>
    </row>
    <row r="195" spans="1:10" ht="15.6" x14ac:dyDescent="0.3">
      <c r="A195" s="19" t="s">
        <v>833</v>
      </c>
      <c r="B195" s="5" t="s">
        <v>316</v>
      </c>
      <c r="C195" s="5" t="s">
        <v>5</v>
      </c>
      <c r="D195" s="6">
        <v>0.14899999999999999</v>
      </c>
      <c r="E195" s="7">
        <v>573</v>
      </c>
      <c r="F195" s="8">
        <f t="shared" si="4"/>
        <v>286.5</v>
      </c>
      <c r="G195" s="8">
        <f t="shared" si="5"/>
        <v>552980</v>
      </c>
      <c r="H195" s="9" t="s">
        <v>507</v>
      </c>
      <c r="I195" s="73">
        <f>INDEX('All LEAs'!P:P,MATCH('High Need'!A:A,'All LEAs'!A:A,0))</f>
        <v>11057.029685863874</v>
      </c>
      <c r="J195" s="59">
        <f>INDEX('All LEAs'!T:T,MATCH('High Need'!A:A,'All LEAs'!A:A,0))</f>
        <v>11712.715063520871</v>
      </c>
    </row>
    <row r="196" spans="1:10" ht="15.6" x14ac:dyDescent="0.3">
      <c r="A196" s="19" t="s">
        <v>903</v>
      </c>
      <c r="B196" s="5" t="s">
        <v>386</v>
      </c>
      <c r="C196" s="5" t="s">
        <v>5</v>
      </c>
      <c r="D196" s="6">
        <v>0.14899999999999999</v>
      </c>
      <c r="E196" s="7">
        <v>277</v>
      </c>
      <c r="F196" s="8">
        <f t="shared" si="4"/>
        <v>138.5</v>
      </c>
      <c r="G196" s="8">
        <f t="shared" si="5"/>
        <v>553257</v>
      </c>
      <c r="H196" s="9" t="s">
        <v>507</v>
      </c>
      <c r="I196" s="73">
        <f>INDEX('All LEAs'!P:P,MATCH('High Need'!A:A,'All LEAs'!A:A,0))</f>
        <v>6627.2263898916963</v>
      </c>
      <c r="J196" s="59">
        <f>INDEX('All LEAs'!T:T,MATCH('High Need'!A:A,'All LEAs'!A:A,0))</f>
        <v>6600.1428571428569</v>
      </c>
    </row>
    <row r="197" spans="1:10" ht="15.6" x14ac:dyDescent="0.3">
      <c r="A197" s="19" t="s">
        <v>947</v>
      </c>
      <c r="B197" s="5" t="s">
        <v>430</v>
      </c>
      <c r="C197" s="5" t="s">
        <v>5</v>
      </c>
      <c r="D197" s="6">
        <v>0.14899999999999999</v>
      </c>
      <c r="E197" s="7">
        <v>2114</v>
      </c>
      <c r="F197" s="8">
        <f t="shared" si="4"/>
        <v>1057</v>
      </c>
      <c r="G197" s="8">
        <f t="shared" si="5"/>
        <v>555371</v>
      </c>
      <c r="H197" s="9" t="s">
        <v>507</v>
      </c>
      <c r="I197" s="73">
        <f>INDEX('All LEAs'!P:P,MATCH('High Need'!A:A,'All LEAs'!A:A,0))</f>
        <v>4134.2364711447499</v>
      </c>
      <c r="J197" s="59">
        <f>INDEX('All LEAs'!T:T,MATCH('High Need'!A:A,'All LEAs'!A:A,0))</f>
        <v>4462.235659655832</v>
      </c>
    </row>
    <row r="198" spans="1:10" ht="15.6" x14ac:dyDescent="0.3">
      <c r="A198" s="19" t="s">
        <v>565</v>
      </c>
      <c r="B198" s="5" t="s">
        <v>45</v>
      </c>
      <c r="C198" s="5" t="s">
        <v>5</v>
      </c>
      <c r="D198" s="6">
        <v>0.14800000000000002</v>
      </c>
      <c r="E198" s="7">
        <v>1545</v>
      </c>
      <c r="F198" s="8">
        <f t="shared" si="4"/>
        <v>772.5</v>
      </c>
      <c r="G198" s="8">
        <f t="shared" si="5"/>
        <v>556916</v>
      </c>
      <c r="H198" s="9" t="s">
        <v>507</v>
      </c>
      <c r="I198" s="73">
        <f>INDEX('All LEAs'!P:P,MATCH('High Need'!A:A,'All LEAs'!A:A,0))</f>
        <v>4544.0936957928798</v>
      </c>
      <c r="J198" s="59">
        <f>INDEX('All LEAs'!T:T,MATCH('High Need'!A:A,'All LEAs'!A:A,0))</f>
        <v>4791.1594771241826</v>
      </c>
    </row>
    <row r="199" spans="1:10" ht="15.6" x14ac:dyDescent="0.3">
      <c r="A199" s="19" t="s">
        <v>747</v>
      </c>
      <c r="B199" s="5" t="s">
        <v>230</v>
      </c>
      <c r="C199" s="5" t="s">
        <v>5</v>
      </c>
      <c r="D199" s="6">
        <v>0.14800000000000002</v>
      </c>
      <c r="E199" s="7">
        <v>2187</v>
      </c>
      <c r="F199" s="8">
        <f t="shared" si="4"/>
        <v>1093.5</v>
      </c>
      <c r="G199" s="8">
        <f t="shared" si="5"/>
        <v>559103</v>
      </c>
      <c r="H199" s="9" t="s">
        <v>507</v>
      </c>
      <c r="I199" s="73">
        <f>INDEX('All LEAs'!P:P,MATCH('High Need'!A:A,'All LEAs'!A:A,0))</f>
        <v>4998.14817558299</v>
      </c>
      <c r="J199" s="59">
        <f>INDEX('All LEAs'!T:T,MATCH('High Need'!A:A,'All LEAs'!A:A,0))</f>
        <v>5126.4891696750901</v>
      </c>
    </row>
    <row r="200" spans="1:10" ht="15.6" x14ac:dyDescent="0.3">
      <c r="A200" s="19" t="s">
        <v>900</v>
      </c>
      <c r="B200" s="5" t="s">
        <v>383</v>
      </c>
      <c r="C200" s="5" t="s">
        <v>5</v>
      </c>
      <c r="D200" s="6">
        <v>0.14800000000000002</v>
      </c>
      <c r="E200" s="7">
        <v>358</v>
      </c>
      <c r="F200" s="8">
        <f t="shared" si="4"/>
        <v>179</v>
      </c>
      <c r="G200" s="8">
        <f t="shared" si="5"/>
        <v>559461</v>
      </c>
      <c r="H200" s="9" t="s">
        <v>507</v>
      </c>
      <c r="I200" s="73">
        <f>INDEX('All LEAs'!P:P,MATCH('High Need'!A:A,'All LEAs'!A:A,0))</f>
        <v>12324.821256983239</v>
      </c>
      <c r="J200" s="59">
        <f>INDEX('All LEAs'!T:T,MATCH('High Need'!A:A,'All LEAs'!A:A,0))</f>
        <v>12413.095238095239</v>
      </c>
    </row>
    <row r="201" spans="1:10" ht="15.6" x14ac:dyDescent="0.3">
      <c r="A201" s="19" t="s">
        <v>980</v>
      </c>
      <c r="B201" s="5" t="s">
        <v>463</v>
      </c>
      <c r="C201" s="5" t="s">
        <v>5</v>
      </c>
      <c r="D201" s="6">
        <v>0.14800000000000002</v>
      </c>
      <c r="E201" s="7">
        <v>1481</v>
      </c>
      <c r="F201" s="8">
        <f t="shared" si="4"/>
        <v>740.5</v>
      </c>
      <c r="G201" s="8">
        <f t="shared" si="5"/>
        <v>560942</v>
      </c>
      <c r="H201" s="9" t="s">
        <v>507</v>
      </c>
      <c r="I201" s="73">
        <f>INDEX('All LEAs'!P:P,MATCH('High Need'!A:A,'All LEAs'!A:A,0))</f>
        <v>5138.5166779203246</v>
      </c>
      <c r="J201" s="59">
        <f>INDEX('All LEAs'!T:T,MATCH('High Need'!A:A,'All LEAs'!A:A,0))</f>
        <v>5371.6330338631651</v>
      </c>
    </row>
    <row r="202" spans="1:10" ht="15.6" x14ac:dyDescent="0.3">
      <c r="A202" s="19" t="s">
        <v>878</v>
      </c>
      <c r="B202" s="5" t="s">
        <v>361</v>
      </c>
      <c r="C202" s="5" t="s">
        <v>5</v>
      </c>
      <c r="D202" s="6">
        <v>0.14699999999999999</v>
      </c>
      <c r="E202" s="7">
        <v>977</v>
      </c>
      <c r="F202" s="8">
        <f t="shared" si="4"/>
        <v>488.5</v>
      </c>
      <c r="G202" s="8">
        <f t="shared" si="5"/>
        <v>561919</v>
      </c>
      <c r="H202" s="9" t="s">
        <v>507</v>
      </c>
      <c r="I202" s="73">
        <f>INDEX('All LEAs'!P:P,MATCH('High Need'!A:A,'All LEAs'!A:A,0))</f>
        <v>9283.2130910951892</v>
      </c>
      <c r="J202" s="59">
        <f>INDEX('All LEAs'!T:T,MATCH('High Need'!A:A,'All LEAs'!A:A,0))</f>
        <v>9399.1346938775514</v>
      </c>
    </row>
    <row r="203" spans="1:10" ht="15.6" x14ac:dyDescent="0.3">
      <c r="A203" s="19" t="s">
        <v>564</v>
      </c>
      <c r="B203" s="5" t="s">
        <v>44</v>
      </c>
      <c r="C203" s="5" t="s">
        <v>5</v>
      </c>
      <c r="D203" s="6">
        <v>0.14599999999999999</v>
      </c>
      <c r="E203" s="7">
        <v>1360</v>
      </c>
      <c r="F203" s="8">
        <f t="shared" ref="F203:F266" si="6">E203*0.5</f>
        <v>680</v>
      </c>
      <c r="G203" s="8">
        <f t="shared" si="5"/>
        <v>563279</v>
      </c>
      <c r="H203" s="9" t="s">
        <v>507</v>
      </c>
      <c r="I203" s="73">
        <f>INDEX('All LEAs'!P:P,MATCH('High Need'!A:A,'All LEAs'!A:A,0))</f>
        <v>8114.2814411764703</v>
      </c>
      <c r="J203" s="59">
        <f>INDEX('All LEAs'!T:T,MATCH('High Need'!A:A,'All LEAs'!A:A,0))</f>
        <v>8013.0413990007137</v>
      </c>
    </row>
    <row r="204" spans="1:10" ht="15.6" x14ac:dyDescent="0.3">
      <c r="A204" s="19" t="s">
        <v>735</v>
      </c>
      <c r="B204" s="5" t="s">
        <v>218</v>
      </c>
      <c r="C204" s="5" t="s">
        <v>5</v>
      </c>
      <c r="D204" s="6">
        <v>0.14599999999999999</v>
      </c>
      <c r="E204" s="7">
        <v>3461</v>
      </c>
      <c r="F204" s="8">
        <f t="shared" si="6"/>
        <v>1730.5</v>
      </c>
      <c r="G204" s="8">
        <f t="shared" ref="G204:G267" si="7">G203+E204</f>
        <v>566740</v>
      </c>
      <c r="H204" s="9" t="s">
        <v>507</v>
      </c>
      <c r="I204" s="73">
        <f>INDEX('All LEAs'!P:P,MATCH('High Need'!A:A,'All LEAs'!A:A,0))</f>
        <v>5462.4859202542621</v>
      </c>
      <c r="J204" s="59">
        <f>INDEX('All LEAs'!T:T,MATCH('High Need'!A:A,'All LEAs'!A:A,0))</f>
        <v>5650.4205580029366</v>
      </c>
    </row>
    <row r="205" spans="1:10" ht="15.6" x14ac:dyDescent="0.3">
      <c r="A205" s="19" t="s">
        <v>811</v>
      </c>
      <c r="B205" s="5" t="s">
        <v>294</v>
      </c>
      <c r="C205" s="5" t="s">
        <v>5</v>
      </c>
      <c r="D205" s="6">
        <v>0.14599999999999999</v>
      </c>
      <c r="E205" s="7">
        <v>1997</v>
      </c>
      <c r="F205" s="8">
        <f t="shared" si="6"/>
        <v>998.5</v>
      </c>
      <c r="G205" s="8">
        <f t="shared" si="7"/>
        <v>568737</v>
      </c>
      <c r="H205" s="9" t="s">
        <v>507</v>
      </c>
      <c r="I205" s="73">
        <f>INDEX('All LEAs'!P:P,MATCH('High Need'!A:A,'All LEAs'!A:A,0))</f>
        <v>5304.4523735603407</v>
      </c>
      <c r="J205" s="59">
        <f>INDEX('All LEAs'!T:T,MATCH('High Need'!A:A,'All LEAs'!A:A,0))</f>
        <v>5438.0671239588437</v>
      </c>
    </row>
    <row r="206" spans="1:10" ht="15.6" x14ac:dyDescent="0.3">
      <c r="A206" s="19" t="s">
        <v>923</v>
      </c>
      <c r="B206" s="5" t="s">
        <v>406</v>
      </c>
      <c r="C206" s="5" t="s">
        <v>5</v>
      </c>
      <c r="D206" s="6">
        <v>0.14599999999999999</v>
      </c>
      <c r="E206" s="7">
        <v>1230</v>
      </c>
      <c r="F206" s="8">
        <f t="shared" si="6"/>
        <v>615</v>
      </c>
      <c r="G206" s="8">
        <f t="shared" si="7"/>
        <v>569967</v>
      </c>
      <c r="H206" s="9" t="s">
        <v>507</v>
      </c>
      <c r="I206" s="73">
        <f>INDEX('All LEAs'!P:P,MATCH('High Need'!A:A,'All LEAs'!A:A,0))</f>
        <v>5713.6368211382114</v>
      </c>
      <c r="J206" s="59">
        <f>INDEX('All LEAs'!T:T,MATCH('High Need'!A:A,'All LEAs'!A:A,0))</f>
        <v>5996.0968543046356</v>
      </c>
    </row>
    <row r="207" spans="1:10" ht="15.6" x14ac:dyDescent="0.3">
      <c r="A207" s="19" t="s">
        <v>724</v>
      </c>
      <c r="B207" s="5" t="s">
        <v>207</v>
      </c>
      <c r="C207" s="5" t="s">
        <v>5</v>
      </c>
      <c r="D207" s="6">
        <v>0.14499999999999999</v>
      </c>
      <c r="E207" s="7">
        <v>2182</v>
      </c>
      <c r="F207" s="8">
        <f t="shared" si="6"/>
        <v>1091</v>
      </c>
      <c r="G207" s="8">
        <f t="shared" si="7"/>
        <v>572149</v>
      </c>
      <c r="H207" s="9" t="s">
        <v>507</v>
      </c>
      <c r="I207" s="73">
        <f>INDEX('All LEAs'!P:P,MATCH('High Need'!A:A,'All LEAs'!A:A,0))</f>
        <v>6930.2484142988078</v>
      </c>
      <c r="J207" s="59">
        <f>INDEX('All LEAs'!T:T,MATCH('High Need'!A:A,'All LEAs'!A:A,0))</f>
        <v>7146.3839080459766</v>
      </c>
    </row>
    <row r="208" spans="1:10" ht="15.6" x14ac:dyDescent="0.3">
      <c r="A208" s="19" t="s">
        <v>727</v>
      </c>
      <c r="B208" s="5" t="s">
        <v>210</v>
      </c>
      <c r="C208" s="5" t="s">
        <v>5</v>
      </c>
      <c r="D208" s="6">
        <v>0.14499999999999999</v>
      </c>
      <c r="E208" s="7">
        <v>2400</v>
      </c>
      <c r="F208" s="8">
        <f t="shared" si="6"/>
        <v>1200</v>
      </c>
      <c r="G208" s="8">
        <f t="shared" si="7"/>
        <v>574549</v>
      </c>
      <c r="H208" s="9" t="s">
        <v>507</v>
      </c>
      <c r="I208" s="73">
        <f>INDEX('All LEAs'!P:P,MATCH('High Need'!A:A,'All LEAs'!A:A,0))</f>
        <v>5125.5488833333338</v>
      </c>
      <c r="J208" s="59">
        <f>INDEX('All LEAs'!T:T,MATCH('High Need'!A:A,'All LEAs'!A:A,0))</f>
        <v>5385.5390557939918</v>
      </c>
    </row>
    <row r="209" spans="1:10" ht="15.6" x14ac:dyDescent="0.3">
      <c r="A209" s="19" t="s">
        <v>765</v>
      </c>
      <c r="B209" s="5" t="s">
        <v>248</v>
      </c>
      <c r="C209" s="5" t="s">
        <v>5</v>
      </c>
      <c r="D209" s="6">
        <v>0.14499999999999999</v>
      </c>
      <c r="E209" s="7">
        <v>981</v>
      </c>
      <c r="F209" s="8">
        <f t="shared" si="6"/>
        <v>490.5</v>
      </c>
      <c r="G209" s="8">
        <f t="shared" si="7"/>
        <v>575530</v>
      </c>
      <c r="H209" s="9" t="s">
        <v>507</v>
      </c>
      <c r="I209" s="73">
        <f>INDEX('All LEAs'!P:P,MATCH('High Need'!A:A,'All LEAs'!A:A,0))</f>
        <v>6546.3999388379207</v>
      </c>
      <c r="J209" s="59">
        <f>INDEX('All LEAs'!T:T,MATCH('High Need'!A:A,'All LEAs'!A:A,0))</f>
        <v>6372.5145631067962</v>
      </c>
    </row>
    <row r="210" spans="1:10" ht="15.6" x14ac:dyDescent="0.3">
      <c r="A210" s="19" t="s">
        <v>803</v>
      </c>
      <c r="B210" s="5" t="s">
        <v>286</v>
      </c>
      <c r="C210" s="5" t="s">
        <v>5</v>
      </c>
      <c r="D210" s="6">
        <v>0.14499999999999999</v>
      </c>
      <c r="E210" s="7">
        <v>978</v>
      </c>
      <c r="F210" s="8">
        <f t="shared" si="6"/>
        <v>489</v>
      </c>
      <c r="G210" s="8">
        <f t="shared" si="7"/>
        <v>576508</v>
      </c>
      <c r="H210" s="9" t="s">
        <v>507</v>
      </c>
      <c r="I210" s="73">
        <f>INDEX('All LEAs'!P:P,MATCH('High Need'!A:A,'All LEAs'!A:A,0))</f>
        <v>7123.3463599182005</v>
      </c>
      <c r="J210" s="59">
        <f>INDEX('All LEAs'!T:T,MATCH('High Need'!A:A,'All LEAs'!A:A,0))</f>
        <v>7281.7983789260388</v>
      </c>
    </row>
    <row r="211" spans="1:10" ht="15.6" x14ac:dyDescent="0.3">
      <c r="A211" s="19" t="s">
        <v>932</v>
      </c>
      <c r="B211" s="5" t="s">
        <v>415</v>
      </c>
      <c r="C211" s="5" t="s">
        <v>5</v>
      </c>
      <c r="D211" s="6">
        <v>0.14499999999999999</v>
      </c>
      <c r="E211" s="7">
        <v>1825</v>
      </c>
      <c r="F211" s="8">
        <f t="shared" si="6"/>
        <v>912.5</v>
      </c>
      <c r="G211" s="8">
        <f t="shared" si="7"/>
        <v>578333</v>
      </c>
      <c r="H211" s="9" t="s">
        <v>507</v>
      </c>
      <c r="I211" s="73">
        <f>INDEX('All LEAs'!P:P,MATCH('High Need'!A:A,'All LEAs'!A:A,0))</f>
        <v>6144.9680438356172</v>
      </c>
      <c r="J211" s="59">
        <f>INDEX('All LEAs'!T:T,MATCH('High Need'!A:A,'All LEAs'!A:A,0))</f>
        <v>6236.8294149808635</v>
      </c>
    </row>
    <row r="212" spans="1:10" ht="15.6" x14ac:dyDescent="0.3">
      <c r="A212" s="19" t="s">
        <v>942</v>
      </c>
      <c r="B212" s="5" t="s">
        <v>425</v>
      </c>
      <c r="C212" s="5" t="s">
        <v>5</v>
      </c>
      <c r="D212" s="6">
        <v>0.14499999999999999</v>
      </c>
      <c r="E212" s="7">
        <v>4719</v>
      </c>
      <c r="F212" s="8">
        <f t="shared" si="6"/>
        <v>2359.5</v>
      </c>
      <c r="G212" s="8">
        <f t="shared" si="7"/>
        <v>583052</v>
      </c>
      <c r="H212" s="9" t="s">
        <v>507</v>
      </c>
      <c r="I212" s="73">
        <f>INDEX('All LEAs'!P:P,MATCH('High Need'!A:A,'All LEAs'!A:A,0))</f>
        <v>3794.4511443102351</v>
      </c>
      <c r="J212" s="59">
        <f>INDEX('All LEAs'!T:T,MATCH('High Need'!A:A,'All LEAs'!A:A,0))</f>
        <v>4081.8479966080135</v>
      </c>
    </row>
    <row r="213" spans="1:10" ht="15.6" x14ac:dyDescent="0.3">
      <c r="A213" s="19" t="s">
        <v>678</v>
      </c>
      <c r="B213" s="5" t="s">
        <v>161</v>
      </c>
      <c r="C213" s="5" t="s">
        <v>5</v>
      </c>
      <c r="D213" s="6">
        <v>0.14400000000000002</v>
      </c>
      <c r="E213" s="7">
        <v>1069</v>
      </c>
      <c r="F213" s="8">
        <f t="shared" si="6"/>
        <v>534.5</v>
      </c>
      <c r="G213" s="8">
        <f t="shared" si="7"/>
        <v>584121</v>
      </c>
      <c r="H213" s="9" t="s">
        <v>507</v>
      </c>
      <c r="I213" s="73">
        <f>INDEX('All LEAs'!P:P,MATCH('High Need'!A:A,'All LEAs'!A:A,0))</f>
        <v>7297.0669223573432</v>
      </c>
      <c r="J213" s="59">
        <f>INDEX('All LEAs'!T:T,MATCH('High Need'!A:A,'All LEAs'!A:A,0))</f>
        <v>7462.4180094786734</v>
      </c>
    </row>
    <row r="214" spans="1:10" ht="15.6" x14ac:dyDescent="0.3">
      <c r="A214" s="19" t="s">
        <v>687</v>
      </c>
      <c r="B214" s="5" t="s">
        <v>170</v>
      </c>
      <c r="C214" s="5" t="s">
        <v>5</v>
      </c>
      <c r="D214" s="6">
        <v>0.14400000000000002</v>
      </c>
      <c r="E214" s="7">
        <v>723</v>
      </c>
      <c r="F214" s="8">
        <f t="shared" si="6"/>
        <v>361.5</v>
      </c>
      <c r="G214" s="8">
        <f t="shared" si="7"/>
        <v>584844</v>
      </c>
      <c r="H214" s="9" t="s">
        <v>507</v>
      </c>
      <c r="I214" s="73">
        <f>INDEX('All LEAs'!P:P,MATCH('High Need'!A:A,'All LEAs'!A:A,0))</f>
        <v>8833.6912586445378</v>
      </c>
      <c r="J214" s="59">
        <f>INDEX('All LEAs'!T:T,MATCH('High Need'!A:A,'All LEAs'!A:A,0))</f>
        <v>9754.6281112737925</v>
      </c>
    </row>
    <row r="215" spans="1:10" ht="15.6" x14ac:dyDescent="0.3">
      <c r="A215" s="19" t="s">
        <v>882</v>
      </c>
      <c r="B215" s="5" t="s">
        <v>365</v>
      </c>
      <c r="C215" s="5" t="s">
        <v>5</v>
      </c>
      <c r="D215" s="6">
        <v>0.14400000000000002</v>
      </c>
      <c r="E215" s="7">
        <v>2695</v>
      </c>
      <c r="F215" s="8">
        <f t="shared" si="6"/>
        <v>1347.5</v>
      </c>
      <c r="G215" s="8">
        <f t="shared" si="7"/>
        <v>587539</v>
      </c>
      <c r="H215" s="9" t="s">
        <v>507</v>
      </c>
      <c r="I215" s="73">
        <f>INDEX('All LEAs'!P:P,MATCH('High Need'!A:A,'All LEAs'!A:A,0))</f>
        <v>5648.731621521335</v>
      </c>
      <c r="J215" s="59">
        <f>INDEX('All LEAs'!T:T,MATCH('High Need'!A:A,'All LEAs'!A:A,0))</f>
        <v>5934.4780469341404</v>
      </c>
    </row>
    <row r="216" spans="1:10" ht="15.6" x14ac:dyDescent="0.3">
      <c r="A216" s="19" t="s">
        <v>586</v>
      </c>
      <c r="B216" s="5" t="s">
        <v>69</v>
      </c>
      <c r="C216" s="5" t="s">
        <v>5</v>
      </c>
      <c r="D216" s="6">
        <v>0.14300000000000002</v>
      </c>
      <c r="E216" s="7">
        <v>997</v>
      </c>
      <c r="F216" s="8">
        <f t="shared" si="6"/>
        <v>498.5</v>
      </c>
      <c r="G216" s="8">
        <f t="shared" si="7"/>
        <v>588536</v>
      </c>
      <c r="H216" s="9" t="s">
        <v>507</v>
      </c>
      <c r="I216" s="73">
        <f>INDEX('All LEAs'!P:P,MATCH('High Need'!A:A,'All LEAs'!A:A,0))</f>
        <v>8135.0535506519554</v>
      </c>
      <c r="J216" s="59">
        <f>INDEX('All LEAs'!T:T,MATCH('High Need'!A:A,'All LEAs'!A:A,0))</f>
        <v>8338.2022244691616</v>
      </c>
    </row>
    <row r="217" spans="1:10" ht="15.6" x14ac:dyDescent="0.3">
      <c r="A217" s="19" t="s">
        <v>933</v>
      </c>
      <c r="B217" s="5" t="s">
        <v>416</v>
      </c>
      <c r="C217" s="5" t="s">
        <v>5</v>
      </c>
      <c r="D217" s="6">
        <v>0.14300000000000002</v>
      </c>
      <c r="E217" s="7">
        <v>1685</v>
      </c>
      <c r="F217" s="8">
        <f t="shared" si="6"/>
        <v>842.5</v>
      </c>
      <c r="G217" s="8">
        <f t="shared" si="7"/>
        <v>590221</v>
      </c>
      <c r="H217" s="9" t="s">
        <v>507</v>
      </c>
      <c r="I217" s="73">
        <f>INDEX('All LEAs'!P:P,MATCH('High Need'!A:A,'All LEAs'!A:A,0))</f>
        <v>5391.4827477744802</v>
      </c>
      <c r="J217" s="59">
        <f>INDEX('All LEAs'!T:T,MATCH('High Need'!A:A,'All LEAs'!A:A,0))</f>
        <v>5471.0859835100118</v>
      </c>
    </row>
    <row r="218" spans="1:10" ht="15.6" x14ac:dyDescent="0.3">
      <c r="A218" s="19" t="s">
        <v>1006</v>
      </c>
      <c r="B218" s="5" t="s">
        <v>489</v>
      </c>
      <c r="C218" s="5" t="s">
        <v>5</v>
      </c>
      <c r="D218" s="6">
        <v>0.14300000000000002</v>
      </c>
      <c r="E218" s="7">
        <v>469</v>
      </c>
      <c r="F218" s="8">
        <f t="shared" si="6"/>
        <v>234.5</v>
      </c>
      <c r="G218" s="8">
        <f t="shared" si="7"/>
        <v>590690</v>
      </c>
      <c r="H218" s="9" t="s">
        <v>507</v>
      </c>
      <c r="I218" s="73">
        <f>INDEX('All LEAs'!P:P,MATCH('High Need'!A:A,'All LEAs'!A:A,0))</f>
        <v>8035.8005330490405</v>
      </c>
      <c r="J218" s="59">
        <f>INDEX('All LEAs'!T:T,MATCH('High Need'!A:A,'All LEAs'!A:A,0))</f>
        <v>8493.6746203904549</v>
      </c>
    </row>
    <row r="219" spans="1:10" ht="15.6" x14ac:dyDescent="0.3">
      <c r="A219" s="19" t="s">
        <v>657</v>
      </c>
      <c r="B219" s="5" t="s">
        <v>140</v>
      </c>
      <c r="C219" s="5" t="s">
        <v>5</v>
      </c>
      <c r="D219" s="6">
        <v>0.14199999999999999</v>
      </c>
      <c r="E219" s="7">
        <v>1098</v>
      </c>
      <c r="F219" s="8">
        <f t="shared" si="6"/>
        <v>549</v>
      </c>
      <c r="G219" s="8">
        <f t="shared" si="7"/>
        <v>591788</v>
      </c>
      <c r="H219" s="9" t="s">
        <v>507</v>
      </c>
      <c r="I219" s="73">
        <f>INDEX('All LEAs'!P:P,MATCH('High Need'!A:A,'All LEAs'!A:A,0))</f>
        <v>7164.7295992714025</v>
      </c>
      <c r="J219" s="59">
        <f>INDEX('All LEAs'!T:T,MATCH('High Need'!A:A,'All LEAs'!A:A,0))</f>
        <v>7371.0109990834098</v>
      </c>
    </row>
    <row r="220" spans="1:10" ht="15.6" x14ac:dyDescent="0.3">
      <c r="A220" s="19" t="s">
        <v>674</v>
      </c>
      <c r="B220" s="5" t="s">
        <v>157</v>
      </c>
      <c r="C220" s="5" t="s">
        <v>5</v>
      </c>
      <c r="D220" s="6">
        <v>0.14199999999999999</v>
      </c>
      <c r="E220" s="7">
        <v>2027</v>
      </c>
      <c r="F220" s="8">
        <f t="shared" si="6"/>
        <v>1013.5</v>
      </c>
      <c r="G220" s="8">
        <f t="shared" si="7"/>
        <v>593815</v>
      </c>
      <c r="H220" s="9" t="s">
        <v>507</v>
      </c>
      <c r="I220" s="73">
        <f>INDEX('All LEAs'!P:P,MATCH('High Need'!A:A,'All LEAs'!A:A,0))</f>
        <v>4129.5712530833744</v>
      </c>
      <c r="J220" s="59">
        <f>INDEX('All LEAs'!T:T,MATCH('High Need'!A:A,'All LEAs'!A:A,0))</f>
        <v>4301.4970000000003</v>
      </c>
    </row>
    <row r="221" spans="1:10" ht="15.6" x14ac:dyDescent="0.3">
      <c r="A221" s="19" t="s">
        <v>856</v>
      </c>
      <c r="B221" s="5" t="s">
        <v>339</v>
      </c>
      <c r="C221" s="5" t="s">
        <v>5</v>
      </c>
      <c r="D221" s="6">
        <v>0.14199999999999999</v>
      </c>
      <c r="E221" s="7">
        <v>1596</v>
      </c>
      <c r="F221" s="8">
        <f t="shared" si="6"/>
        <v>798</v>
      </c>
      <c r="G221" s="8">
        <f t="shared" si="7"/>
        <v>595411</v>
      </c>
      <c r="H221" s="9" t="s">
        <v>507</v>
      </c>
      <c r="I221" s="73">
        <f>INDEX('All LEAs'!P:P,MATCH('High Need'!A:A,'All LEAs'!A:A,0))</f>
        <v>8421.3643170426058</v>
      </c>
      <c r="J221" s="59">
        <f>INDEX('All LEAs'!T:T,MATCH('High Need'!A:A,'All LEAs'!A:A,0))</f>
        <v>8471.0733662145503</v>
      </c>
    </row>
    <row r="222" spans="1:10" ht="15.6" x14ac:dyDescent="0.3">
      <c r="A222" s="19" t="s">
        <v>977</v>
      </c>
      <c r="B222" s="5" t="s">
        <v>460</v>
      </c>
      <c r="C222" s="5" t="s">
        <v>5</v>
      </c>
      <c r="D222" s="6">
        <v>0.14199999999999999</v>
      </c>
      <c r="E222" s="7">
        <v>2882</v>
      </c>
      <c r="F222" s="8">
        <f t="shared" si="6"/>
        <v>1441</v>
      </c>
      <c r="G222" s="8">
        <f t="shared" si="7"/>
        <v>598293</v>
      </c>
      <c r="H222" s="9" t="s">
        <v>507</v>
      </c>
      <c r="I222" s="73">
        <f>INDEX('All LEAs'!P:P,MATCH('High Need'!A:A,'All LEAs'!A:A,0))</f>
        <v>2573.4832095766828</v>
      </c>
      <c r="J222" s="59">
        <f>INDEX('All LEAs'!T:T,MATCH('High Need'!A:A,'All LEAs'!A:A,0))</f>
        <v>2851.1881434149805</v>
      </c>
    </row>
    <row r="223" spans="1:10" ht="15.6" x14ac:dyDescent="0.3">
      <c r="A223" s="19" t="s">
        <v>1001</v>
      </c>
      <c r="B223" s="5" t="s">
        <v>484</v>
      </c>
      <c r="C223" s="5" t="s">
        <v>5</v>
      </c>
      <c r="D223" s="6">
        <v>0.14199999999999999</v>
      </c>
      <c r="E223" s="7">
        <v>4232</v>
      </c>
      <c r="F223" s="8">
        <f t="shared" si="6"/>
        <v>2116</v>
      </c>
      <c r="G223" s="8">
        <f t="shared" si="7"/>
        <v>602525</v>
      </c>
      <c r="H223" s="9" t="s">
        <v>507</v>
      </c>
      <c r="I223" s="73">
        <f>INDEX('All LEAs'!P:P,MATCH('High Need'!A:A,'All LEAs'!A:A,0))</f>
        <v>2515.0681781663516</v>
      </c>
      <c r="J223" s="59">
        <f>INDEX('All LEAs'!T:T,MATCH('High Need'!A:A,'All LEAs'!A:A,0))</f>
        <v>2786.6739025566812</v>
      </c>
    </row>
    <row r="224" spans="1:10" ht="15.6" x14ac:dyDescent="0.3">
      <c r="A224" s="19" t="s">
        <v>961</v>
      </c>
      <c r="B224" s="5" t="s">
        <v>444</v>
      </c>
      <c r="C224" s="5" t="s">
        <v>5</v>
      </c>
      <c r="D224" s="6">
        <v>0.14099999999999999</v>
      </c>
      <c r="E224" s="7">
        <v>712</v>
      </c>
      <c r="F224" s="8">
        <f t="shared" si="6"/>
        <v>356</v>
      </c>
      <c r="G224" s="8">
        <f t="shared" si="7"/>
        <v>603237</v>
      </c>
      <c r="H224" s="9" t="s">
        <v>507</v>
      </c>
      <c r="I224" s="73">
        <f>INDEX('All LEAs'!P:P,MATCH('High Need'!A:A,'All LEAs'!A:A,0))</f>
        <v>8858.7288623595505</v>
      </c>
      <c r="J224" s="59">
        <f>INDEX('All LEAs'!T:T,MATCH('High Need'!A:A,'All LEAs'!A:A,0))</f>
        <v>9005.7571234735406</v>
      </c>
    </row>
    <row r="225" spans="1:10" ht="15.6" x14ac:dyDescent="0.3">
      <c r="A225" s="19" t="s">
        <v>991</v>
      </c>
      <c r="B225" s="5" t="s">
        <v>474</v>
      </c>
      <c r="C225" s="5" t="s">
        <v>5</v>
      </c>
      <c r="D225" s="6">
        <v>0.14099999999999999</v>
      </c>
      <c r="E225" s="7">
        <v>643</v>
      </c>
      <c r="F225" s="8">
        <f t="shared" si="6"/>
        <v>321.5</v>
      </c>
      <c r="G225" s="8">
        <f t="shared" si="7"/>
        <v>603880</v>
      </c>
      <c r="H225" s="9" t="s">
        <v>507</v>
      </c>
      <c r="I225" s="73">
        <f>INDEX('All LEAs'!P:P,MATCH('High Need'!A:A,'All LEAs'!A:A,0))</f>
        <v>6753.9209175738733</v>
      </c>
      <c r="J225" s="59">
        <f>INDEX('All LEAs'!T:T,MATCH('High Need'!A:A,'All LEAs'!A:A,0))</f>
        <v>6729.5356037151705</v>
      </c>
    </row>
    <row r="226" spans="1:10" ht="15.6" x14ac:dyDescent="0.3">
      <c r="A226" s="19" t="s">
        <v>672</v>
      </c>
      <c r="B226" s="5" t="s">
        <v>155</v>
      </c>
      <c r="C226" s="5" t="s">
        <v>5</v>
      </c>
      <c r="D226" s="6">
        <v>0.14000000000000001</v>
      </c>
      <c r="E226" s="7">
        <v>1789</v>
      </c>
      <c r="F226" s="8">
        <f t="shared" si="6"/>
        <v>894.5</v>
      </c>
      <c r="G226" s="8">
        <f t="shared" si="7"/>
        <v>605669</v>
      </c>
      <c r="H226" s="9" t="s">
        <v>507</v>
      </c>
      <c r="I226" s="73">
        <f>INDEX('All LEAs'!P:P,MATCH('High Need'!A:A,'All LEAs'!A:A,0))</f>
        <v>7859.1710061486874</v>
      </c>
      <c r="J226" s="59">
        <f>INDEX('All LEAs'!T:T,MATCH('High Need'!A:A,'All LEAs'!A:A,0))</f>
        <v>7897.8329621380844</v>
      </c>
    </row>
    <row r="227" spans="1:10" ht="15.6" x14ac:dyDescent="0.3">
      <c r="A227" s="19" t="s">
        <v>943</v>
      </c>
      <c r="B227" s="5" t="s">
        <v>426</v>
      </c>
      <c r="C227" s="5" t="s">
        <v>5</v>
      </c>
      <c r="D227" s="6">
        <v>0.14000000000000001</v>
      </c>
      <c r="E227" s="7">
        <v>593</v>
      </c>
      <c r="F227" s="8">
        <f t="shared" si="6"/>
        <v>296.5</v>
      </c>
      <c r="G227" s="8">
        <f t="shared" si="7"/>
        <v>606262</v>
      </c>
      <c r="H227" s="9" t="s">
        <v>507</v>
      </c>
      <c r="I227" s="73">
        <f>INDEX('All LEAs'!P:P,MATCH('High Need'!A:A,'All LEAs'!A:A,0))</f>
        <v>5447.126930860034</v>
      </c>
      <c r="J227" s="59">
        <f>INDEX('All LEAs'!T:T,MATCH('High Need'!A:A,'All LEAs'!A:A,0))</f>
        <v>5469.7373572593797</v>
      </c>
    </row>
    <row r="228" spans="1:10" ht="15.6" x14ac:dyDescent="0.3">
      <c r="A228" s="19" t="s">
        <v>632</v>
      </c>
      <c r="B228" s="5" t="s">
        <v>115</v>
      </c>
      <c r="C228" s="5" t="s">
        <v>5</v>
      </c>
      <c r="D228" s="6">
        <v>0.13900000000000001</v>
      </c>
      <c r="E228" s="7">
        <v>2425</v>
      </c>
      <c r="F228" s="8">
        <f t="shared" si="6"/>
        <v>1212.5</v>
      </c>
      <c r="G228" s="8">
        <f t="shared" si="7"/>
        <v>608687</v>
      </c>
      <c r="H228" s="9" t="s">
        <v>507</v>
      </c>
      <c r="I228" s="73">
        <f>INDEX('All LEAs'!P:P,MATCH('High Need'!A:A,'All LEAs'!A:A,0))</f>
        <v>3029.8877773195877</v>
      </c>
      <c r="J228" s="59">
        <f>INDEX('All LEAs'!T:T,MATCH('High Need'!A:A,'All LEAs'!A:A,0))</f>
        <v>3035.0839725474366</v>
      </c>
    </row>
    <row r="229" spans="1:10" ht="15.6" x14ac:dyDescent="0.3">
      <c r="A229" s="19" t="s">
        <v>669</v>
      </c>
      <c r="B229" s="5" t="s">
        <v>152</v>
      </c>
      <c r="C229" s="5" t="s">
        <v>5</v>
      </c>
      <c r="D229" s="6">
        <v>0.13900000000000001</v>
      </c>
      <c r="E229" s="7">
        <v>354</v>
      </c>
      <c r="F229" s="8">
        <f t="shared" si="6"/>
        <v>177</v>
      </c>
      <c r="G229" s="8">
        <f t="shared" si="7"/>
        <v>609041</v>
      </c>
      <c r="H229" s="9" t="s">
        <v>507</v>
      </c>
      <c r="I229" s="73">
        <f>INDEX('All LEAs'!P:P,MATCH('High Need'!A:A,'All LEAs'!A:A,0))</f>
        <v>9115.4961581920907</v>
      </c>
      <c r="J229" s="59">
        <f>INDEX('All LEAs'!T:T,MATCH('High Need'!A:A,'All LEAs'!A:A,0))</f>
        <v>9435.3198847262247</v>
      </c>
    </row>
    <row r="230" spans="1:10" ht="15.6" x14ac:dyDescent="0.3">
      <c r="A230" s="19" t="s">
        <v>746</v>
      </c>
      <c r="B230" s="5" t="s">
        <v>229</v>
      </c>
      <c r="C230" s="5" t="s">
        <v>5</v>
      </c>
      <c r="D230" s="6">
        <v>0.13900000000000001</v>
      </c>
      <c r="E230" s="7">
        <v>651</v>
      </c>
      <c r="F230" s="8">
        <f t="shared" si="6"/>
        <v>325.5</v>
      </c>
      <c r="G230" s="8">
        <f t="shared" si="7"/>
        <v>609692</v>
      </c>
      <c r="H230" s="9" t="s">
        <v>507</v>
      </c>
      <c r="I230" s="73">
        <f>INDEX('All LEAs'!P:P,MATCH('High Need'!A:A,'All LEAs'!A:A,0))</f>
        <v>7597.9765284178184</v>
      </c>
      <c r="J230" s="59">
        <f>INDEX('All LEAs'!T:T,MATCH('High Need'!A:A,'All LEAs'!A:A,0))</f>
        <v>7494.5187406296855</v>
      </c>
    </row>
    <row r="231" spans="1:10" ht="15.6" x14ac:dyDescent="0.3">
      <c r="A231" s="19" t="s">
        <v>905</v>
      </c>
      <c r="B231" s="5" t="s">
        <v>388</v>
      </c>
      <c r="C231" s="5" t="s">
        <v>5</v>
      </c>
      <c r="D231" s="6">
        <v>0.13900000000000001</v>
      </c>
      <c r="E231" s="7">
        <v>1077</v>
      </c>
      <c r="F231" s="8">
        <f t="shared" si="6"/>
        <v>538.5</v>
      </c>
      <c r="G231" s="8">
        <f t="shared" si="7"/>
        <v>610769</v>
      </c>
      <c r="H231" s="9" t="s">
        <v>507</v>
      </c>
      <c r="I231" s="73">
        <f>INDEX('All LEAs'!P:P,MATCH('High Need'!A:A,'All LEAs'!A:A,0))</f>
        <v>6736.378300835654</v>
      </c>
      <c r="J231" s="59">
        <f>INDEX('All LEAs'!T:T,MATCH('High Need'!A:A,'All LEAs'!A:A,0))</f>
        <v>6928.5178236397751</v>
      </c>
    </row>
    <row r="232" spans="1:10" ht="15.6" x14ac:dyDescent="0.3">
      <c r="A232" s="19" t="s">
        <v>945</v>
      </c>
      <c r="B232" s="5" t="s">
        <v>428</v>
      </c>
      <c r="C232" s="5" t="s">
        <v>5</v>
      </c>
      <c r="D232" s="6">
        <v>0.13900000000000001</v>
      </c>
      <c r="E232" s="7">
        <v>2830</v>
      </c>
      <c r="F232" s="8">
        <f t="shared" si="6"/>
        <v>1415</v>
      </c>
      <c r="G232" s="8">
        <f t="shared" si="7"/>
        <v>613599</v>
      </c>
      <c r="H232" s="9" t="s">
        <v>507</v>
      </c>
      <c r="I232" s="73">
        <f>INDEX('All LEAs'!P:P,MATCH('High Need'!A:A,'All LEAs'!A:A,0))</f>
        <v>2018.7028339222613</v>
      </c>
      <c r="J232" s="59">
        <f>INDEX('All LEAs'!T:T,MATCH('High Need'!A:A,'All LEAs'!A:A,0))</f>
        <v>2075.5544786096257</v>
      </c>
    </row>
    <row r="233" spans="1:10" ht="15.6" x14ac:dyDescent="0.3">
      <c r="A233" s="19" t="s">
        <v>535</v>
      </c>
      <c r="B233" s="5" t="s">
        <v>15</v>
      </c>
      <c r="C233" s="5" t="s">
        <v>5</v>
      </c>
      <c r="D233" s="6">
        <v>0.13800000000000001</v>
      </c>
      <c r="E233" s="7">
        <v>1090</v>
      </c>
      <c r="F233" s="8">
        <f t="shared" si="6"/>
        <v>545</v>
      </c>
      <c r="G233" s="8">
        <f t="shared" si="7"/>
        <v>614689</v>
      </c>
      <c r="H233" s="9" t="s">
        <v>507</v>
      </c>
      <c r="I233" s="73">
        <f>INDEX('All LEAs'!P:P,MATCH('High Need'!A:A,'All LEAs'!A:A,0))</f>
        <v>4207.0898073394492</v>
      </c>
      <c r="J233" s="59">
        <f>INDEX('All LEAs'!T:T,MATCH('High Need'!A:A,'All LEAs'!A:A,0))</f>
        <v>4235.6085814360767</v>
      </c>
    </row>
    <row r="234" spans="1:10" ht="15.6" x14ac:dyDescent="0.3">
      <c r="A234" s="19" t="s">
        <v>573</v>
      </c>
      <c r="B234" s="5" t="s">
        <v>53</v>
      </c>
      <c r="C234" s="5" t="s">
        <v>5</v>
      </c>
      <c r="D234" s="6">
        <v>0.13800000000000001</v>
      </c>
      <c r="E234" s="7">
        <v>6020</v>
      </c>
      <c r="F234" s="8">
        <f t="shared" si="6"/>
        <v>3010</v>
      </c>
      <c r="G234" s="8">
        <f t="shared" si="7"/>
        <v>620709</v>
      </c>
      <c r="H234" s="9" t="s">
        <v>507</v>
      </c>
      <c r="I234" s="73">
        <f>INDEX('All LEAs'!P:P,MATCH('High Need'!A:A,'All LEAs'!A:A,0))</f>
        <v>4458.0438687707638</v>
      </c>
      <c r="J234" s="59">
        <f>INDEX('All LEAs'!T:T,MATCH('High Need'!A:A,'All LEAs'!A:A,0))</f>
        <v>4693.5235303969184</v>
      </c>
    </row>
    <row r="235" spans="1:10" ht="15.6" x14ac:dyDescent="0.3">
      <c r="A235" s="19" t="s">
        <v>828</v>
      </c>
      <c r="B235" s="5" t="s">
        <v>311</v>
      </c>
      <c r="C235" s="5" t="s">
        <v>5</v>
      </c>
      <c r="D235" s="6">
        <v>0.13800000000000001</v>
      </c>
      <c r="E235" s="7">
        <v>2118</v>
      </c>
      <c r="F235" s="8">
        <f t="shared" si="6"/>
        <v>1059</v>
      </c>
      <c r="G235" s="8">
        <f t="shared" si="7"/>
        <v>622827</v>
      </c>
      <c r="H235" s="9" t="s">
        <v>507</v>
      </c>
      <c r="I235" s="73">
        <f>INDEX('All LEAs'!P:P,MATCH('High Need'!A:A,'All LEAs'!A:A,0))</f>
        <v>3772.4656232294619</v>
      </c>
      <c r="J235" s="59">
        <f>INDEX('All LEAs'!T:T,MATCH('High Need'!A:A,'All LEAs'!A:A,0))</f>
        <v>3923.6616113744076</v>
      </c>
    </row>
    <row r="236" spans="1:10" ht="15.6" x14ac:dyDescent="0.3">
      <c r="A236" s="19" t="s">
        <v>1008</v>
      </c>
      <c r="B236" s="5" t="s">
        <v>491</v>
      </c>
      <c r="C236" s="5" t="s">
        <v>5</v>
      </c>
      <c r="D236" s="6">
        <v>0.13800000000000001</v>
      </c>
      <c r="E236" s="7">
        <v>1030</v>
      </c>
      <c r="F236" s="8">
        <f t="shared" si="6"/>
        <v>515</v>
      </c>
      <c r="G236" s="8">
        <f t="shared" si="7"/>
        <v>623857</v>
      </c>
      <c r="H236" s="9" t="s">
        <v>507</v>
      </c>
      <c r="I236" s="73">
        <f>INDEX('All LEAs'!P:P,MATCH('High Need'!A:A,'All LEAs'!A:A,0))</f>
        <v>6669.6032815533981</v>
      </c>
      <c r="J236" s="59">
        <f>INDEX('All LEAs'!T:T,MATCH('High Need'!A:A,'All LEAs'!A:A,0))</f>
        <v>6885.1908548707752</v>
      </c>
    </row>
    <row r="237" spans="1:10" ht="15.6" x14ac:dyDescent="0.3">
      <c r="A237" s="19" t="s">
        <v>571</v>
      </c>
      <c r="B237" s="5" t="s">
        <v>51</v>
      </c>
      <c r="C237" s="5" t="s">
        <v>5</v>
      </c>
      <c r="D237" s="6">
        <v>0.13699999999999998</v>
      </c>
      <c r="E237" s="7">
        <v>1124</v>
      </c>
      <c r="F237" s="8">
        <f t="shared" si="6"/>
        <v>562</v>
      </c>
      <c r="G237" s="8">
        <f t="shared" si="7"/>
        <v>624981</v>
      </c>
      <c r="H237" s="9" t="s">
        <v>507</v>
      </c>
      <c r="I237" s="73">
        <f>INDEX('All LEAs'!P:P,MATCH('High Need'!A:A,'All LEAs'!A:A,0))</f>
        <v>5303.4774288256231</v>
      </c>
      <c r="J237" s="59">
        <f>INDEX('All LEAs'!T:T,MATCH('High Need'!A:A,'All LEAs'!A:A,0))</f>
        <v>5513.1351111111107</v>
      </c>
    </row>
    <row r="238" spans="1:10" ht="15.6" x14ac:dyDescent="0.3">
      <c r="A238" s="19" t="s">
        <v>781</v>
      </c>
      <c r="B238" s="5" t="s">
        <v>264</v>
      </c>
      <c r="C238" s="5" t="s">
        <v>5</v>
      </c>
      <c r="D238" s="6">
        <v>0.13699999999999998</v>
      </c>
      <c r="E238" s="7">
        <v>1202</v>
      </c>
      <c r="F238" s="8">
        <f t="shared" si="6"/>
        <v>601</v>
      </c>
      <c r="G238" s="8">
        <f t="shared" si="7"/>
        <v>626183</v>
      </c>
      <c r="H238" s="9" t="s">
        <v>507</v>
      </c>
      <c r="I238" s="73">
        <f>INDEX('All LEAs'!P:P,MATCH('High Need'!A:A,'All LEAs'!A:A,0))</f>
        <v>7458.4946838602327</v>
      </c>
      <c r="J238" s="59">
        <f>INDEX('All LEAs'!T:T,MATCH('High Need'!A:A,'All LEAs'!A:A,0))</f>
        <v>7504.6371168185588</v>
      </c>
    </row>
    <row r="239" spans="1:10" ht="15.6" x14ac:dyDescent="0.3">
      <c r="A239" s="19" t="s">
        <v>794</v>
      </c>
      <c r="B239" s="5" t="s">
        <v>277</v>
      </c>
      <c r="C239" s="5" t="s">
        <v>5</v>
      </c>
      <c r="D239" s="6">
        <v>0.13699999999999998</v>
      </c>
      <c r="E239" s="7">
        <v>4017</v>
      </c>
      <c r="F239" s="8">
        <f t="shared" si="6"/>
        <v>2008.5</v>
      </c>
      <c r="G239" s="8">
        <f t="shared" si="7"/>
        <v>630200</v>
      </c>
      <c r="H239" s="9" t="s">
        <v>507</v>
      </c>
      <c r="I239" s="73">
        <f>INDEX('All LEAs'!P:P,MATCH('High Need'!A:A,'All LEAs'!A:A,0))</f>
        <v>1937.0694199651482</v>
      </c>
      <c r="J239" s="59">
        <f>INDEX('All LEAs'!T:T,MATCH('High Need'!A:A,'All LEAs'!A:A,0))</f>
        <v>2127.4075060532687</v>
      </c>
    </row>
    <row r="240" spans="1:10" ht="15.6" x14ac:dyDescent="0.3">
      <c r="A240" s="19" t="s">
        <v>530</v>
      </c>
      <c r="B240" s="5" t="s">
        <v>10</v>
      </c>
      <c r="C240" s="5" t="s">
        <v>5</v>
      </c>
      <c r="D240" s="6">
        <v>0.13500000000000001</v>
      </c>
      <c r="E240" s="7">
        <v>616</v>
      </c>
      <c r="F240" s="8">
        <f t="shared" si="6"/>
        <v>308</v>
      </c>
      <c r="G240" s="8">
        <f t="shared" si="7"/>
        <v>630816</v>
      </c>
      <c r="H240" s="9" t="s">
        <v>507</v>
      </c>
      <c r="I240" s="73">
        <f>INDEX('All LEAs'!P:P,MATCH('High Need'!A:A,'All LEAs'!A:A,0))</f>
        <v>10761.663538961038</v>
      </c>
      <c r="J240" s="59">
        <f>INDEX('All LEAs'!T:T,MATCH('High Need'!A:A,'All LEAs'!A:A,0))</f>
        <v>11468.027397260274</v>
      </c>
    </row>
    <row r="241" spans="1:10" ht="15.6" x14ac:dyDescent="0.3">
      <c r="A241" s="19" t="s">
        <v>536</v>
      </c>
      <c r="B241" s="5" t="s">
        <v>16</v>
      </c>
      <c r="C241" s="5" t="s">
        <v>5</v>
      </c>
      <c r="D241" s="6">
        <v>0.13500000000000001</v>
      </c>
      <c r="E241" s="7">
        <v>1138</v>
      </c>
      <c r="F241" s="8">
        <f t="shared" si="6"/>
        <v>569</v>
      </c>
      <c r="G241" s="8">
        <f t="shared" si="7"/>
        <v>631954</v>
      </c>
      <c r="H241" s="9" t="s">
        <v>507</v>
      </c>
      <c r="I241" s="73">
        <f>INDEX('All LEAs'!P:P,MATCH('High Need'!A:A,'All LEAs'!A:A,0))</f>
        <v>8378.5130052724071</v>
      </c>
      <c r="J241" s="59">
        <f>INDEX('All LEAs'!T:T,MATCH('High Need'!A:A,'All LEAs'!A:A,0))</f>
        <v>8579.2263483642801</v>
      </c>
    </row>
    <row r="242" spans="1:10" ht="15.6" x14ac:dyDescent="0.3">
      <c r="A242" s="19" t="s">
        <v>551</v>
      </c>
      <c r="B242" s="5" t="s">
        <v>31</v>
      </c>
      <c r="C242" s="5" t="s">
        <v>5</v>
      </c>
      <c r="D242" s="6">
        <v>0.13500000000000001</v>
      </c>
      <c r="E242" s="7">
        <v>6255</v>
      </c>
      <c r="F242" s="8">
        <f t="shared" si="6"/>
        <v>3127.5</v>
      </c>
      <c r="G242" s="8">
        <f t="shared" si="7"/>
        <v>638209</v>
      </c>
      <c r="H242" s="9" t="s">
        <v>507</v>
      </c>
      <c r="I242" s="73">
        <f>INDEX('All LEAs'!P:P,MATCH('High Need'!A:A,'All LEAs'!A:A,0))</f>
        <v>2910.849944044764</v>
      </c>
      <c r="J242" s="59">
        <f>INDEX('All LEAs'!T:T,MATCH('High Need'!A:A,'All LEAs'!A:A,0))</f>
        <v>3168.82639221318</v>
      </c>
    </row>
    <row r="243" spans="1:10" ht="15.6" x14ac:dyDescent="0.3">
      <c r="A243" s="19" t="s">
        <v>907</v>
      </c>
      <c r="B243" s="5" t="s">
        <v>390</v>
      </c>
      <c r="C243" s="5" t="s">
        <v>5</v>
      </c>
      <c r="D243" s="6">
        <v>0.13500000000000001</v>
      </c>
      <c r="E243" s="7">
        <v>1065</v>
      </c>
      <c r="F243" s="8">
        <f t="shared" si="6"/>
        <v>532.5</v>
      </c>
      <c r="G243" s="8">
        <f t="shared" si="7"/>
        <v>639274</v>
      </c>
      <c r="H243" s="9" t="s">
        <v>507</v>
      </c>
      <c r="I243" s="73">
        <f>INDEX('All LEAs'!P:P,MATCH('High Need'!A:A,'All LEAs'!A:A,0))</f>
        <v>7789.3866291079812</v>
      </c>
      <c r="J243" s="59">
        <f>INDEX('All LEAs'!T:T,MATCH('High Need'!A:A,'All LEAs'!A:A,0))</f>
        <v>7972.7122507122504</v>
      </c>
    </row>
    <row r="244" spans="1:10" ht="15.6" x14ac:dyDescent="0.3">
      <c r="A244" s="19" t="s">
        <v>793</v>
      </c>
      <c r="B244" s="5" t="s">
        <v>276</v>
      </c>
      <c r="C244" s="5" t="s">
        <v>5</v>
      </c>
      <c r="D244" s="6">
        <v>0.13400000000000001</v>
      </c>
      <c r="E244" s="7">
        <v>5361</v>
      </c>
      <c r="F244" s="8">
        <f t="shared" si="6"/>
        <v>2680.5</v>
      </c>
      <c r="G244" s="8">
        <f t="shared" si="7"/>
        <v>644635</v>
      </c>
      <c r="H244" s="9" t="s">
        <v>507</v>
      </c>
      <c r="I244" s="73">
        <f>INDEX('All LEAs'!P:P,MATCH('High Need'!A:A,'All LEAs'!A:A,0))</f>
        <v>1735.356181682522</v>
      </c>
      <c r="J244" s="59">
        <f>INDEX('All LEAs'!T:T,MATCH('High Need'!A:A,'All LEAs'!A:A,0))</f>
        <v>1788.7478711588301</v>
      </c>
    </row>
    <row r="245" spans="1:10" ht="15.6" x14ac:dyDescent="0.3">
      <c r="A245" s="19" t="s">
        <v>683</v>
      </c>
      <c r="B245" s="5" t="s">
        <v>166</v>
      </c>
      <c r="C245" s="5" t="s">
        <v>5</v>
      </c>
      <c r="D245" s="6">
        <v>0.13300000000000001</v>
      </c>
      <c r="E245" s="7">
        <v>3396</v>
      </c>
      <c r="F245" s="8">
        <f t="shared" si="6"/>
        <v>1698</v>
      </c>
      <c r="G245" s="8">
        <f t="shared" si="7"/>
        <v>648031</v>
      </c>
      <c r="H245" s="9" t="s">
        <v>507</v>
      </c>
      <c r="I245" s="73">
        <f>INDEX('All LEAs'!P:P,MATCH('High Need'!A:A,'All LEAs'!A:A,0))</f>
        <v>3004.7189958775034</v>
      </c>
      <c r="J245" s="59">
        <f>INDEX('All LEAs'!T:T,MATCH('High Need'!A:A,'All LEAs'!A:A,0))</f>
        <v>3100.114260666277</v>
      </c>
    </row>
    <row r="246" spans="1:10" ht="15.6" x14ac:dyDescent="0.3">
      <c r="A246" s="19" t="s">
        <v>842</v>
      </c>
      <c r="B246" s="5" t="s">
        <v>325</v>
      </c>
      <c r="C246" s="5" t="s">
        <v>5</v>
      </c>
      <c r="D246" s="6">
        <v>0.13300000000000001</v>
      </c>
      <c r="E246" s="7">
        <v>1577</v>
      </c>
      <c r="F246" s="8">
        <f t="shared" si="6"/>
        <v>788.5</v>
      </c>
      <c r="G246" s="8">
        <f t="shared" si="7"/>
        <v>649608</v>
      </c>
      <c r="H246" s="9" t="s">
        <v>507</v>
      </c>
      <c r="I246" s="73">
        <f>INDEX('All LEAs'!P:P,MATCH('High Need'!A:A,'All LEAs'!A:A,0))</f>
        <v>6957.574045656309</v>
      </c>
      <c r="J246" s="59">
        <f>INDEX('All LEAs'!T:T,MATCH('High Need'!A:A,'All LEAs'!A:A,0))</f>
        <v>7112.2617534942819</v>
      </c>
    </row>
    <row r="247" spans="1:10" ht="15.6" x14ac:dyDescent="0.3">
      <c r="A247" s="19" t="s">
        <v>985</v>
      </c>
      <c r="B247" s="5" t="s">
        <v>468</v>
      </c>
      <c r="C247" s="5" t="s">
        <v>5</v>
      </c>
      <c r="D247" s="6">
        <v>0.13200000000000001</v>
      </c>
      <c r="E247" s="7">
        <v>4180</v>
      </c>
      <c r="F247" s="8">
        <f t="shared" si="6"/>
        <v>2090</v>
      </c>
      <c r="G247" s="8">
        <f t="shared" si="7"/>
        <v>653788</v>
      </c>
      <c r="H247" s="9" t="s">
        <v>507</v>
      </c>
      <c r="I247" s="73">
        <f>INDEX('All LEAs'!P:P,MATCH('High Need'!A:A,'All LEAs'!A:A,0))</f>
        <v>3890.4806076555028</v>
      </c>
      <c r="J247" s="59">
        <f>INDEX('All LEAs'!T:T,MATCH('High Need'!A:A,'All LEAs'!A:A,0))</f>
        <v>3924.0520018407733</v>
      </c>
    </row>
    <row r="248" spans="1:10" ht="15.6" x14ac:dyDescent="0.3">
      <c r="A248" s="19" t="s">
        <v>775</v>
      </c>
      <c r="B248" s="5" t="s">
        <v>258</v>
      </c>
      <c r="C248" s="5" t="s">
        <v>5</v>
      </c>
      <c r="D248" s="6">
        <v>0.13100000000000001</v>
      </c>
      <c r="E248" s="7">
        <v>750</v>
      </c>
      <c r="F248" s="8">
        <f t="shared" si="6"/>
        <v>375</v>
      </c>
      <c r="G248" s="8">
        <f t="shared" si="7"/>
        <v>654538</v>
      </c>
      <c r="H248" s="9" t="s">
        <v>507</v>
      </c>
      <c r="I248" s="73">
        <f>INDEX('All LEAs'!P:P,MATCH('High Need'!A:A,'All LEAs'!A:A,0))</f>
        <v>6280.65996</v>
      </c>
      <c r="J248" s="59">
        <f>INDEX('All LEAs'!T:T,MATCH('High Need'!A:A,'All LEAs'!A:A,0))</f>
        <v>6697.6763085399452</v>
      </c>
    </row>
    <row r="249" spans="1:10" ht="15.6" x14ac:dyDescent="0.3">
      <c r="A249" s="19" t="s">
        <v>847</v>
      </c>
      <c r="B249" s="5" t="s">
        <v>331</v>
      </c>
      <c r="C249" s="5" t="s">
        <v>5</v>
      </c>
      <c r="D249" s="6">
        <v>0.13</v>
      </c>
      <c r="E249" s="7">
        <v>6797</v>
      </c>
      <c r="F249" s="8">
        <f t="shared" si="6"/>
        <v>3398.5</v>
      </c>
      <c r="G249" s="8">
        <f t="shared" si="7"/>
        <v>661335</v>
      </c>
      <c r="H249" s="9" t="s">
        <v>507</v>
      </c>
      <c r="I249" s="73">
        <f>INDEX('All LEAs'!P:P,MATCH('High Need'!A:A,'All LEAs'!A:A,0))</f>
        <v>2209.6803074885979</v>
      </c>
      <c r="J249" s="59">
        <f>INDEX('All LEAs'!T:T,MATCH('High Need'!A:A,'All LEAs'!A:A,0))</f>
        <v>2292.3106912580597</v>
      </c>
    </row>
    <row r="250" spans="1:10" ht="15.6" x14ac:dyDescent="0.3">
      <c r="A250" s="19" t="s">
        <v>788</v>
      </c>
      <c r="B250" s="5" t="s">
        <v>271</v>
      </c>
      <c r="C250" s="5" t="s">
        <v>5</v>
      </c>
      <c r="D250" s="6">
        <v>0.129</v>
      </c>
      <c r="E250" s="7">
        <v>789</v>
      </c>
      <c r="F250" s="8">
        <f t="shared" si="6"/>
        <v>394.5</v>
      </c>
      <c r="G250" s="8">
        <f t="shared" si="7"/>
        <v>662124</v>
      </c>
      <c r="H250" s="9" t="s">
        <v>507</v>
      </c>
      <c r="I250" s="73">
        <f>INDEX('All LEAs'!P:P,MATCH('High Need'!A:A,'All LEAs'!A:A,0))</f>
        <v>9952.142116603296</v>
      </c>
      <c r="J250" s="59">
        <f>INDEX('All LEAs'!T:T,MATCH('High Need'!A:A,'All LEAs'!A:A,0))</f>
        <v>9816.0709914320687</v>
      </c>
    </row>
    <row r="251" spans="1:10" ht="15.6" x14ac:dyDescent="0.3">
      <c r="A251" s="19" t="s">
        <v>846</v>
      </c>
      <c r="B251" s="5" t="s">
        <v>328</v>
      </c>
      <c r="C251" s="5" t="s">
        <v>5</v>
      </c>
      <c r="D251" s="6">
        <v>0.129</v>
      </c>
      <c r="E251" s="7">
        <v>3336</v>
      </c>
      <c r="F251" s="8">
        <f t="shared" si="6"/>
        <v>1668</v>
      </c>
      <c r="G251" s="8">
        <f t="shared" si="7"/>
        <v>665460</v>
      </c>
      <c r="H251" s="9" t="s">
        <v>507</v>
      </c>
      <c r="I251" s="73">
        <f>INDEX('All LEAs'!P:P,MATCH('High Need'!A:A,'All LEAs'!A:A,0))</f>
        <v>2561.0475299760187</v>
      </c>
      <c r="J251" s="59">
        <f>INDEX('All LEAs'!T:T,MATCH('High Need'!A:A,'All LEAs'!A:A,0))</f>
        <v>2708.9372716199755</v>
      </c>
    </row>
    <row r="252" spans="1:10" ht="15.6" x14ac:dyDescent="0.3">
      <c r="A252" s="19" t="s">
        <v>958</v>
      </c>
      <c r="B252" s="5" t="s">
        <v>441</v>
      </c>
      <c r="C252" s="5" t="s">
        <v>5</v>
      </c>
      <c r="D252" s="6">
        <v>0.129</v>
      </c>
      <c r="E252" s="7">
        <v>940</v>
      </c>
      <c r="F252" s="8">
        <f t="shared" si="6"/>
        <v>470</v>
      </c>
      <c r="G252" s="8">
        <f t="shared" si="7"/>
        <v>666400</v>
      </c>
      <c r="H252" s="9" t="s">
        <v>507</v>
      </c>
      <c r="I252" s="73">
        <f>INDEX('All LEAs'!P:P,MATCH('High Need'!A:A,'All LEAs'!A:A,0))</f>
        <v>9009.5873191489354</v>
      </c>
      <c r="J252" s="59">
        <f>INDEX('All LEAs'!T:T,MATCH('High Need'!A:A,'All LEAs'!A:A,0))</f>
        <v>8997.4421272158506</v>
      </c>
    </row>
    <row r="253" spans="1:10" ht="15.6" x14ac:dyDescent="0.3">
      <c r="A253" s="19" t="s">
        <v>1014</v>
      </c>
      <c r="B253" s="5" t="s">
        <v>497</v>
      </c>
      <c r="C253" s="5" t="s">
        <v>5</v>
      </c>
      <c r="D253" s="6">
        <v>0.129</v>
      </c>
      <c r="E253" s="7">
        <v>1291</v>
      </c>
      <c r="F253" s="8">
        <f t="shared" si="6"/>
        <v>645.5</v>
      </c>
      <c r="G253" s="8">
        <f t="shared" si="7"/>
        <v>667691</v>
      </c>
      <c r="H253" s="9" t="s">
        <v>507</v>
      </c>
      <c r="I253" s="73">
        <f>INDEX('All LEAs'!P:P,MATCH('High Need'!A:A,'All LEAs'!A:A,0))</f>
        <v>6261.4936173508904</v>
      </c>
      <c r="J253" s="59">
        <f>INDEX('All LEAs'!T:T,MATCH('High Need'!A:A,'All LEAs'!A:A,0))</f>
        <v>6591.2772908366533</v>
      </c>
    </row>
    <row r="254" spans="1:10" ht="15.6" x14ac:dyDescent="0.3">
      <c r="A254" s="19" t="s">
        <v>548</v>
      </c>
      <c r="B254" s="5" t="s">
        <v>28</v>
      </c>
      <c r="C254" s="5" t="s">
        <v>5</v>
      </c>
      <c r="D254" s="6">
        <v>0.128</v>
      </c>
      <c r="E254" s="7">
        <v>2330</v>
      </c>
      <c r="F254" s="8">
        <f t="shared" si="6"/>
        <v>1165</v>
      </c>
      <c r="G254" s="8">
        <f t="shared" si="7"/>
        <v>670021</v>
      </c>
      <c r="H254" s="9" t="s">
        <v>507</v>
      </c>
      <c r="I254" s="73">
        <f>INDEX('All LEAs'!P:P,MATCH('High Need'!A:A,'All LEAs'!A:A,0))</f>
        <v>4953.7723648068677</v>
      </c>
      <c r="J254" s="59">
        <f>INDEX('All LEAs'!T:T,MATCH('High Need'!A:A,'All LEAs'!A:A,0))</f>
        <v>4956.5539112050737</v>
      </c>
    </row>
    <row r="255" spans="1:10" ht="15.6" x14ac:dyDescent="0.3">
      <c r="A255" s="19" t="s">
        <v>606</v>
      </c>
      <c r="B255" s="5" t="s">
        <v>89</v>
      </c>
      <c r="C255" s="5" t="s">
        <v>5</v>
      </c>
      <c r="D255" s="6">
        <v>0.128</v>
      </c>
      <c r="E255" s="7">
        <v>747</v>
      </c>
      <c r="F255" s="8">
        <f t="shared" si="6"/>
        <v>373.5</v>
      </c>
      <c r="G255" s="8">
        <f t="shared" si="7"/>
        <v>670768</v>
      </c>
      <c r="H255" s="9" t="s">
        <v>507</v>
      </c>
      <c r="I255" s="73">
        <f>INDEX('All LEAs'!P:P,MATCH('High Need'!A:A,'All LEAs'!A:A,0))</f>
        <v>4890.9860642570275</v>
      </c>
      <c r="J255" s="59">
        <f>INDEX('All LEAs'!T:T,MATCH('High Need'!A:A,'All LEAs'!A:A,0))</f>
        <v>5067.3878627968334</v>
      </c>
    </row>
    <row r="256" spans="1:10" ht="15.6" x14ac:dyDescent="0.3">
      <c r="A256" s="19" t="s">
        <v>641</v>
      </c>
      <c r="B256" s="5" t="s">
        <v>124</v>
      </c>
      <c r="C256" s="5" t="s">
        <v>5</v>
      </c>
      <c r="D256" s="6">
        <v>0.128</v>
      </c>
      <c r="E256" s="7">
        <v>3418</v>
      </c>
      <c r="F256" s="8">
        <f t="shared" si="6"/>
        <v>1709</v>
      </c>
      <c r="G256" s="8">
        <f t="shared" si="7"/>
        <v>674186</v>
      </c>
      <c r="H256" s="9" t="s">
        <v>507</v>
      </c>
      <c r="I256" s="73">
        <f>INDEX('All LEAs'!P:P,MATCH('High Need'!A:A,'All LEAs'!A:A,0))</f>
        <v>4140.5425394967815</v>
      </c>
      <c r="J256" s="59">
        <f>INDEX('All LEAs'!T:T,MATCH('High Need'!A:A,'All LEAs'!A:A,0))</f>
        <v>4473.0672782874617</v>
      </c>
    </row>
    <row r="257" spans="1:10" ht="15.6" x14ac:dyDescent="0.3">
      <c r="A257" s="19" t="s">
        <v>831</v>
      </c>
      <c r="B257" s="5" t="s">
        <v>314</v>
      </c>
      <c r="C257" s="5" t="s">
        <v>5</v>
      </c>
      <c r="D257" s="6">
        <v>0.128</v>
      </c>
      <c r="E257" s="7">
        <v>1501</v>
      </c>
      <c r="F257" s="8">
        <f t="shared" si="6"/>
        <v>750.5</v>
      </c>
      <c r="G257" s="8">
        <f t="shared" si="7"/>
        <v>675687</v>
      </c>
      <c r="H257" s="9" t="s">
        <v>507</v>
      </c>
      <c r="I257" s="73">
        <f>INDEX('All LEAs'!P:P,MATCH('High Need'!A:A,'All LEAs'!A:A,0))</f>
        <v>3443.4623117921383</v>
      </c>
      <c r="J257" s="59">
        <f>INDEX('All LEAs'!T:T,MATCH('High Need'!A:A,'All LEAs'!A:A,0))</f>
        <v>3568.6727518593643</v>
      </c>
    </row>
    <row r="258" spans="1:10" ht="15.6" x14ac:dyDescent="0.3">
      <c r="A258" s="19" t="s">
        <v>717</v>
      </c>
      <c r="B258" s="5" t="s">
        <v>200</v>
      </c>
      <c r="C258" s="5" t="s">
        <v>5</v>
      </c>
      <c r="D258" s="6">
        <v>0.127</v>
      </c>
      <c r="E258" s="7">
        <v>2736</v>
      </c>
      <c r="F258" s="8">
        <f t="shared" si="6"/>
        <v>1368</v>
      </c>
      <c r="G258" s="8">
        <f t="shared" si="7"/>
        <v>678423</v>
      </c>
      <c r="H258" s="9" t="s">
        <v>507</v>
      </c>
      <c r="I258" s="73">
        <f>INDEX('All LEAs'!P:P,MATCH('High Need'!A:A,'All LEAs'!A:A,0))</f>
        <v>4266.7928764619883</v>
      </c>
      <c r="J258" s="59">
        <f>INDEX('All LEAs'!T:T,MATCH('High Need'!A:A,'All LEAs'!A:A,0))</f>
        <v>4366.6520960229309</v>
      </c>
    </row>
    <row r="259" spans="1:10" ht="15.6" x14ac:dyDescent="0.3">
      <c r="A259" s="19" t="s">
        <v>877</v>
      </c>
      <c r="B259" s="5" t="s">
        <v>360</v>
      </c>
      <c r="C259" s="5" t="s">
        <v>5</v>
      </c>
      <c r="D259" s="6">
        <v>0.127</v>
      </c>
      <c r="E259" s="7">
        <v>1028</v>
      </c>
      <c r="F259" s="8">
        <f t="shared" si="6"/>
        <v>514</v>
      </c>
      <c r="G259" s="8">
        <f t="shared" si="7"/>
        <v>679451</v>
      </c>
      <c r="H259" s="9" t="s">
        <v>507</v>
      </c>
      <c r="I259" s="73">
        <f>INDEX('All LEAs'!P:P,MATCH('High Need'!A:A,'All LEAs'!A:A,0))</f>
        <v>9399.2710603112846</v>
      </c>
      <c r="J259" s="59">
        <f>INDEX('All LEAs'!T:T,MATCH('High Need'!A:A,'All LEAs'!A:A,0))</f>
        <v>9929.9568273092373</v>
      </c>
    </row>
    <row r="260" spans="1:10" ht="15.6" x14ac:dyDescent="0.3">
      <c r="A260" s="19" t="s">
        <v>898</v>
      </c>
      <c r="B260" s="5" t="s">
        <v>381</v>
      </c>
      <c r="C260" s="5" t="s">
        <v>5</v>
      </c>
      <c r="D260" s="6">
        <v>0.127</v>
      </c>
      <c r="E260" s="7">
        <v>2442</v>
      </c>
      <c r="F260" s="8">
        <f t="shared" si="6"/>
        <v>1221</v>
      </c>
      <c r="G260" s="8">
        <f t="shared" si="7"/>
        <v>681893</v>
      </c>
      <c r="H260" s="9" t="s">
        <v>507</v>
      </c>
      <c r="I260" s="73">
        <f>INDEX('All LEAs'!P:P,MATCH('High Need'!A:A,'All LEAs'!A:A,0))</f>
        <v>3918.3332637182639</v>
      </c>
      <c r="J260" s="59">
        <f>INDEX('All LEAs'!T:T,MATCH('High Need'!A:A,'All LEAs'!A:A,0))</f>
        <v>4052.0588235294117</v>
      </c>
    </row>
    <row r="261" spans="1:10" ht="15.6" x14ac:dyDescent="0.3">
      <c r="A261" s="19" t="s">
        <v>998</v>
      </c>
      <c r="B261" s="5" t="s">
        <v>481</v>
      </c>
      <c r="C261" s="5" t="s">
        <v>5</v>
      </c>
      <c r="D261" s="6">
        <v>0.127</v>
      </c>
      <c r="E261" s="7">
        <v>746</v>
      </c>
      <c r="F261" s="8">
        <f t="shared" si="6"/>
        <v>373</v>
      </c>
      <c r="G261" s="8">
        <f t="shared" si="7"/>
        <v>682639</v>
      </c>
      <c r="H261" s="9" t="s">
        <v>507</v>
      </c>
      <c r="I261" s="73">
        <f>INDEX('All LEAs'!P:P,MATCH('High Need'!A:A,'All LEAs'!A:A,0))</f>
        <v>8260.7172922252012</v>
      </c>
      <c r="J261" s="59">
        <f>INDEX('All LEAs'!T:T,MATCH('High Need'!A:A,'All LEAs'!A:A,0))</f>
        <v>8367.6689098250336</v>
      </c>
    </row>
    <row r="262" spans="1:10" ht="15.6" x14ac:dyDescent="0.3">
      <c r="A262" s="19" t="s">
        <v>547</v>
      </c>
      <c r="B262" s="5" t="s">
        <v>27</v>
      </c>
      <c r="C262" s="5" t="s">
        <v>5</v>
      </c>
      <c r="D262" s="6">
        <v>0.126</v>
      </c>
      <c r="E262" s="7">
        <v>1705</v>
      </c>
      <c r="F262" s="8">
        <f t="shared" si="6"/>
        <v>852.5</v>
      </c>
      <c r="G262" s="8">
        <f t="shared" si="7"/>
        <v>684344</v>
      </c>
      <c r="H262" s="9" t="s">
        <v>507</v>
      </c>
      <c r="I262" s="73">
        <f>INDEX('All LEAs'!P:P,MATCH('High Need'!A:A,'All LEAs'!A:A,0))</f>
        <v>5316.4316656891497</v>
      </c>
      <c r="J262" s="59">
        <f>INDEX('All LEAs'!T:T,MATCH('High Need'!A:A,'All LEAs'!A:A,0))</f>
        <v>5404.3084548104953</v>
      </c>
    </row>
    <row r="263" spans="1:10" ht="15.6" x14ac:dyDescent="0.3">
      <c r="A263" s="19" t="s">
        <v>558</v>
      </c>
      <c r="B263" s="5" t="s">
        <v>38</v>
      </c>
      <c r="C263" s="5" t="s">
        <v>5</v>
      </c>
      <c r="D263" s="6">
        <v>0.126</v>
      </c>
      <c r="E263" s="7">
        <v>13005</v>
      </c>
      <c r="F263" s="8">
        <f t="shared" si="6"/>
        <v>6502.5</v>
      </c>
      <c r="G263" s="8">
        <f t="shared" si="7"/>
        <v>697349</v>
      </c>
      <c r="H263" s="9" t="s">
        <v>507</v>
      </c>
      <c r="I263" s="73">
        <f>INDEX('All LEAs'!P:P,MATCH('High Need'!A:A,'All LEAs'!A:A,0))</f>
        <v>3229.529384083045</v>
      </c>
      <c r="J263" s="59">
        <f>INDEX('All LEAs'!T:T,MATCH('High Need'!A:A,'All LEAs'!A:A,0))</f>
        <v>3533.9746816019642</v>
      </c>
    </row>
    <row r="264" spans="1:10" ht="15.6" x14ac:dyDescent="0.3">
      <c r="A264" s="19" t="s">
        <v>597</v>
      </c>
      <c r="B264" s="5" t="s">
        <v>80</v>
      </c>
      <c r="C264" s="5" t="s">
        <v>5</v>
      </c>
      <c r="D264" s="6">
        <v>0.126</v>
      </c>
      <c r="E264" s="7">
        <v>9039</v>
      </c>
      <c r="F264" s="8">
        <f t="shared" si="6"/>
        <v>4519.5</v>
      </c>
      <c r="G264" s="8">
        <f t="shared" si="7"/>
        <v>706388</v>
      </c>
      <c r="H264" s="9" t="s">
        <v>507</v>
      </c>
      <c r="I264" s="73">
        <f>INDEX('All LEAs'!P:P,MATCH('High Need'!A:A,'All LEAs'!A:A,0))</f>
        <v>2919.5385684257103</v>
      </c>
      <c r="J264" s="59">
        <f>INDEX('All LEAs'!T:T,MATCH('High Need'!A:A,'All LEAs'!A:A,0))</f>
        <v>3054.4544357933983</v>
      </c>
    </row>
    <row r="265" spans="1:10" ht="15.6" x14ac:dyDescent="0.3">
      <c r="A265" s="19" t="s">
        <v>791</v>
      </c>
      <c r="B265" s="5" t="s">
        <v>274</v>
      </c>
      <c r="C265" s="5" t="s">
        <v>5</v>
      </c>
      <c r="D265" s="6">
        <v>0.126</v>
      </c>
      <c r="E265" s="7">
        <v>1207</v>
      </c>
      <c r="F265" s="8">
        <f t="shared" si="6"/>
        <v>603.5</v>
      </c>
      <c r="G265" s="8">
        <f t="shared" si="7"/>
        <v>707595</v>
      </c>
      <c r="H265" s="9" t="s">
        <v>507</v>
      </c>
      <c r="I265" s="73">
        <f>INDEX('All LEAs'!P:P,MATCH('High Need'!A:A,'All LEAs'!A:A,0))</f>
        <v>8409.7779204639592</v>
      </c>
      <c r="J265" s="59">
        <f>INDEX('All LEAs'!T:T,MATCH('High Need'!A:A,'All LEAs'!A:A,0))</f>
        <v>8657.0380794701978</v>
      </c>
    </row>
    <row r="266" spans="1:10" ht="15.6" x14ac:dyDescent="0.3">
      <c r="A266" s="19" t="s">
        <v>795</v>
      </c>
      <c r="B266" s="5" t="s">
        <v>278</v>
      </c>
      <c r="C266" s="5" t="s">
        <v>5</v>
      </c>
      <c r="D266" s="6">
        <v>0.126</v>
      </c>
      <c r="E266" s="7">
        <v>964</v>
      </c>
      <c r="F266" s="8">
        <f t="shared" si="6"/>
        <v>482</v>
      </c>
      <c r="G266" s="8">
        <f t="shared" si="7"/>
        <v>708559</v>
      </c>
      <c r="H266" s="9" t="s">
        <v>507</v>
      </c>
      <c r="I266" s="73">
        <f>INDEX('All LEAs'!P:P,MATCH('High Need'!A:A,'All LEAs'!A:A,0))</f>
        <v>4873.0082365145227</v>
      </c>
      <c r="J266" s="59">
        <f>INDEX('All LEAs'!T:T,MATCH('High Need'!A:A,'All LEAs'!A:A,0))</f>
        <v>5112.800834202294</v>
      </c>
    </row>
    <row r="267" spans="1:10" ht="15.6" x14ac:dyDescent="0.3">
      <c r="A267" s="19" t="s">
        <v>993</v>
      </c>
      <c r="B267" s="5" t="s">
        <v>476</v>
      </c>
      <c r="C267" s="5" t="s">
        <v>5</v>
      </c>
      <c r="D267" s="6">
        <v>0.126</v>
      </c>
      <c r="E267" s="7">
        <v>784</v>
      </c>
      <c r="F267" s="8">
        <f t="shared" ref="F267:F330" si="8">E267*0.5</f>
        <v>392</v>
      </c>
      <c r="G267" s="8">
        <f t="shared" si="7"/>
        <v>709343</v>
      </c>
      <c r="H267" s="9" t="s">
        <v>507</v>
      </c>
      <c r="I267" s="73">
        <f>INDEX('All LEAs'!P:P,MATCH('High Need'!A:A,'All LEAs'!A:A,0))</f>
        <v>7936.9611989795922</v>
      </c>
      <c r="J267" s="59">
        <f>INDEX('All LEAs'!T:T,MATCH('High Need'!A:A,'All LEAs'!A:A,0))</f>
        <v>8303.027888446215</v>
      </c>
    </row>
    <row r="268" spans="1:10" ht="15.6" x14ac:dyDescent="0.3">
      <c r="A268" s="19" t="s">
        <v>552</v>
      </c>
      <c r="B268" s="5" t="s">
        <v>32</v>
      </c>
      <c r="C268" s="5" t="s">
        <v>5</v>
      </c>
      <c r="D268" s="6">
        <v>0.125</v>
      </c>
      <c r="E268" s="7">
        <v>653</v>
      </c>
      <c r="F268" s="8">
        <f t="shared" si="8"/>
        <v>326.5</v>
      </c>
      <c r="G268" s="8">
        <f t="shared" ref="G268:G331" si="9">G267+E268</f>
        <v>709996</v>
      </c>
      <c r="H268" s="9" t="s">
        <v>507</v>
      </c>
      <c r="I268" s="73">
        <f>INDEX('All LEAs'!P:P,MATCH('High Need'!A:A,'All LEAs'!A:A,0))</f>
        <v>5962.8082082695255</v>
      </c>
      <c r="J268" s="59">
        <f>INDEX('All LEAs'!T:T,MATCH('High Need'!A:A,'All LEAs'!A:A,0))</f>
        <v>6161.6488188976382</v>
      </c>
    </row>
    <row r="269" spans="1:10" ht="15.6" x14ac:dyDescent="0.3">
      <c r="A269" s="19" t="s">
        <v>579</v>
      </c>
      <c r="B269" s="5" t="s">
        <v>59</v>
      </c>
      <c r="C269" s="5" t="s">
        <v>5</v>
      </c>
      <c r="D269" s="6">
        <v>0.125</v>
      </c>
      <c r="E269" s="7">
        <v>6086</v>
      </c>
      <c r="F269" s="8">
        <f t="shared" si="8"/>
        <v>3043</v>
      </c>
      <c r="G269" s="8">
        <f t="shared" si="9"/>
        <v>716082</v>
      </c>
      <c r="H269" s="9" t="s">
        <v>507</v>
      </c>
      <c r="I269" s="73">
        <f>INDEX('All LEAs'!P:P,MATCH('High Need'!A:A,'All LEAs'!A:A,0))</f>
        <v>5012.4751002300363</v>
      </c>
      <c r="J269" s="59">
        <f>INDEX('All LEAs'!T:T,MATCH('High Need'!A:A,'All LEAs'!A:A,0))</f>
        <v>5166.5958257412622</v>
      </c>
    </row>
    <row r="270" spans="1:10" ht="15.6" x14ac:dyDescent="0.3">
      <c r="A270" s="19" t="s">
        <v>887</v>
      </c>
      <c r="B270" s="5" t="s">
        <v>370</v>
      </c>
      <c r="C270" s="5" t="s">
        <v>5</v>
      </c>
      <c r="D270" s="6">
        <v>0.125</v>
      </c>
      <c r="E270" s="7">
        <v>664</v>
      </c>
      <c r="F270" s="8">
        <f t="shared" si="8"/>
        <v>332</v>
      </c>
      <c r="G270" s="8">
        <f t="shared" si="9"/>
        <v>716746</v>
      </c>
      <c r="H270" s="9" t="s">
        <v>507</v>
      </c>
      <c r="I270" s="73">
        <f>INDEX('All LEAs'!P:P,MATCH('High Need'!A:A,'All LEAs'!A:A,0))</f>
        <v>5955.9567319277112</v>
      </c>
      <c r="J270" s="59">
        <f>INDEX('All LEAs'!T:T,MATCH('High Need'!A:A,'All LEAs'!A:A,0))</f>
        <v>6339.7953488372095</v>
      </c>
    </row>
    <row r="271" spans="1:10" ht="15.6" x14ac:dyDescent="0.3">
      <c r="A271" s="19" t="s">
        <v>983</v>
      </c>
      <c r="B271" s="5" t="s">
        <v>466</v>
      </c>
      <c r="C271" s="5" t="s">
        <v>5</v>
      </c>
      <c r="D271" s="6">
        <v>0.125</v>
      </c>
      <c r="E271" s="7">
        <v>1296</v>
      </c>
      <c r="F271" s="8">
        <f t="shared" si="8"/>
        <v>648</v>
      </c>
      <c r="G271" s="8">
        <f t="shared" si="9"/>
        <v>718042</v>
      </c>
      <c r="H271" s="9" t="s">
        <v>507</v>
      </c>
      <c r="I271" s="73">
        <f>INDEX('All LEAs'!P:P,MATCH('High Need'!A:A,'All LEAs'!A:A,0))</f>
        <v>6118.2766358024692</v>
      </c>
      <c r="J271" s="59">
        <f>INDEX('All LEAs'!T:T,MATCH('High Need'!A:A,'All LEAs'!A:A,0))</f>
        <v>6052.7381845461368</v>
      </c>
    </row>
    <row r="272" spans="1:10" ht="15.6" x14ac:dyDescent="0.3">
      <c r="A272" s="19" t="s">
        <v>819</v>
      </c>
      <c r="B272" s="5" t="s">
        <v>302</v>
      </c>
      <c r="C272" s="5" t="s">
        <v>5</v>
      </c>
      <c r="D272" s="6">
        <v>0.124</v>
      </c>
      <c r="E272" s="7">
        <v>1537</v>
      </c>
      <c r="F272" s="8">
        <f t="shared" si="8"/>
        <v>768.5</v>
      </c>
      <c r="G272" s="8">
        <f t="shared" si="9"/>
        <v>719579</v>
      </c>
      <c r="H272" s="9" t="s">
        <v>507</v>
      </c>
      <c r="I272" s="73">
        <f>INDEX('All LEAs'!P:P,MATCH('High Need'!A:A,'All LEAs'!A:A,0))</f>
        <v>5456.3916851008462</v>
      </c>
      <c r="J272" s="59">
        <f>INDEX('All LEAs'!T:T,MATCH('High Need'!A:A,'All LEAs'!A:A,0))</f>
        <v>5630.5726439790578</v>
      </c>
    </row>
    <row r="273" spans="1:10" ht="15.6" x14ac:dyDescent="0.3">
      <c r="A273" s="19" t="s">
        <v>580</v>
      </c>
      <c r="B273" s="5" t="s">
        <v>60</v>
      </c>
      <c r="C273" s="5" t="s">
        <v>5</v>
      </c>
      <c r="D273" s="6">
        <v>0.12300000000000001</v>
      </c>
      <c r="E273" s="7">
        <v>847</v>
      </c>
      <c r="F273" s="8">
        <f t="shared" si="8"/>
        <v>423.5</v>
      </c>
      <c r="G273" s="8">
        <f t="shared" si="9"/>
        <v>720426</v>
      </c>
      <c r="H273" s="9" t="s">
        <v>507</v>
      </c>
      <c r="I273" s="73">
        <f>INDEX('All LEAs'!P:P,MATCH('High Need'!A:A,'All LEAs'!A:A,0))</f>
        <v>7820.8994451003546</v>
      </c>
      <c r="J273" s="59">
        <f>INDEX('All LEAs'!T:T,MATCH('High Need'!A:A,'All LEAs'!A:A,0))</f>
        <v>7578.8352017937223</v>
      </c>
    </row>
    <row r="274" spans="1:10" ht="15.6" x14ac:dyDescent="0.3">
      <c r="A274" s="19" t="s">
        <v>610</v>
      </c>
      <c r="B274" s="5" t="s">
        <v>93</v>
      </c>
      <c r="C274" s="5" t="s">
        <v>5</v>
      </c>
      <c r="D274" s="6">
        <v>0.12300000000000001</v>
      </c>
      <c r="E274" s="7">
        <v>5322</v>
      </c>
      <c r="F274" s="8">
        <f t="shared" si="8"/>
        <v>2661</v>
      </c>
      <c r="G274" s="8">
        <f t="shared" si="9"/>
        <v>725748</v>
      </c>
      <c r="H274" s="9" t="s">
        <v>507</v>
      </c>
      <c r="I274" s="73">
        <f>INDEX('All LEAs'!P:P,MATCH('High Need'!A:A,'All LEAs'!A:A,0))</f>
        <v>5909.6384178880116</v>
      </c>
      <c r="J274" s="59">
        <f>INDEX('All LEAs'!T:T,MATCH('High Need'!A:A,'All LEAs'!A:A,0))</f>
        <v>6157.0889382990554</v>
      </c>
    </row>
    <row r="275" spans="1:10" ht="15.6" x14ac:dyDescent="0.3">
      <c r="A275" s="19" t="s">
        <v>711</v>
      </c>
      <c r="B275" s="5" t="s">
        <v>194</v>
      </c>
      <c r="C275" s="5" t="s">
        <v>5</v>
      </c>
      <c r="D275" s="6">
        <v>0.12300000000000001</v>
      </c>
      <c r="E275" s="7">
        <v>2039</v>
      </c>
      <c r="F275" s="8">
        <f t="shared" si="8"/>
        <v>1019.5</v>
      </c>
      <c r="G275" s="8">
        <f t="shared" si="9"/>
        <v>727787</v>
      </c>
      <c r="H275" s="9" t="s">
        <v>507</v>
      </c>
      <c r="I275" s="73">
        <f>INDEX('All LEAs'!P:P,MATCH('High Need'!A:A,'All LEAs'!A:A,0))</f>
        <v>3653.4453555664541</v>
      </c>
      <c r="J275" s="59">
        <f>INDEX('All LEAs'!T:T,MATCH('High Need'!A:A,'All LEAs'!A:A,0))</f>
        <v>3824.1866404715129</v>
      </c>
    </row>
    <row r="276" spans="1:10" ht="15.6" x14ac:dyDescent="0.3">
      <c r="A276" s="19" t="s">
        <v>734</v>
      </c>
      <c r="B276" s="5" t="s">
        <v>217</v>
      </c>
      <c r="C276" s="5" t="s">
        <v>5</v>
      </c>
      <c r="D276" s="6">
        <v>0.12300000000000001</v>
      </c>
      <c r="E276" s="7">
        <v>883</v>
      </c>
      <c r="F276" s="8">
        <f t="shared" si="8"/>
        <v>441.5</v>
      </c>
      <c r="G276" s="8">
        <f t="shared" si="9"/>
        <v>728670</v>
      </c>
      <c r="H276" s="9" t="s">
        <v>507</v>
      </c>
      <c r="I276" s="73">
        <f>INDEX('All LEAs'!P:P,MATCH('High Need'!A:A,'All LEAs'!A:A,0))</f>
        <v>6618.3117893544731</v>
      </c>
      <c r="J276" s="59">
        <f>INDEX('All LEAs'!T:T,MATCH('High Need'!A:A,'All LEAs'!A:A,0))</f>
        <v>6772.5993189557321</v>
      </c>
    </row>
    <row r="277" spans="1:10" ht="15.6" x14ac:dyDescent="0.3">
      <c r="A277" s="19" t="s">
        <v>967</v>
      </c>
      <c r="B277" s="5" t="s">
        <v>450</v>
      </c>
      <c r="C277" s="5" t="s">
        <v>5</v>
      </c>
      <c r="D277" s="6">
        <v>0.12300000000000001</v>
      </c>
      <c r="E277" s="7">
        <v>1649</v>
      </c>
      <c r="F277" s="8">
        <f t="shared" si="8"/>
        <v>824.5</v>
      </c>
      <c r="G277" s="8">
        <f t="shared" si="9"/>
        <v>730319</v>
      </c>
      <c r="H277" s="9" t="s">
        <v>507</v>
      </c>
      <c r="I277" s="73">
        <f>INDEX('All LEAs'!P:P,MATCH('High Need'!A:A,'All LEAs'!A:A,0))</f>
        <v>4711.8183505154639</v>
      </c>
      <c r="J277" s="59">
        <f>INDEX('All LEAs'!T:T,MATCH('High Need'!A:A,'All LEAs'!A:A,0))</f>
        <v>4950.5167785234898</v>
      </c>
    </row>
    <row r="278" spans="1:10" ht="15.6" x14ac:dyDescent="0.3">
      <c r="A278" s="19" t="s">
        <v>909</v>
      </c>
      <c r="B278" s="5" t="s">
        <v>392</v>
      </c>
      <c r="C278" s="5" t="s">
        <v>5</v>
      </c>
      <c r="D278" s="6">
        <v>0.122</v>
      </c>
      <c r="E278" s="7">
        <v>3314</v>
      </c>
      <c r="F278" s="8">
        <f t="shared" si="8"/>
        <v>1657</v>
      </c>
      <c r="G278" s="8">
        <f t="shared" si="9"/>
        <v>733633</v>
      </c>
      <c r="H278" s="9" t="s">
        <v>507</v>
      </c>
      <c r="I278" s="73">
        <f>INDEX('All LEAs'!P:P,MATCH('High Need'!A:A,'All LEAs'!A:A,0))</f>
        <v>3578.2676735063369</v>
      </c>
      <c r="J278" s="59">
        <f>INDEX('All LEAs'!T:T,MATCH('High Need'!A:A,'All LEAs'!A:A,0))</f>
        <v>3682.93321460374</v>
      </c>
    </row>
    <row r="279" spans="1:10" ht="15.6" x14ac:dyDescent="0.3">
      <c r="A279" s="19" t="s">
        <v>966</v>
      </c>
      <c r="B279" s="5" t="s">
        <v>449</v>
      </c>
      <c r="C279" s="5" t="s">
        <v>5</v>
      </c>
      <c r="D279" s="6">
        <v>0.122</v>
      </c>
      <c r="E279" s="7">
        <v>944</v>
      </c>
      <c r="F279" s="8">
        <f t="shared" si="8"/>
        <v>472</v>
      </c>
      <c r="G279" s="8">
        <f t="shared" si="9"/>
        <v>734577</v>
      </c>
      <c r="H279" s="9" t="s">
        <v>507</v>
      </c>
      <c r="I279" s="73">
        <f>INDEX('All LEAs'!P:P,MATCH('High Need'!A:A,'All LEAs'!A:A,0))</f>
        <v>10437.131069915255</v>
      </c>
      <c r="J279" s="59">
        <f>INDEX('All LEAs'!T:T,MATCH('High Need'!A:A,'All LEAs'!A:A,0))</f>
        <v>10682.73717948718</v>
      </c>
    </row>
    <row r="280" spans="1:10" ht="15.6" x14ac:dyDescent="0.3">
      <c r="A280" s="19" t="s">
        <v>976</v>
      </c>
      <c r="B280" s="5" t="s">
        <v>459</v>
      </c>
      <c r="C280" s="5" t="s">
        <v>5</v>
      </c>
      <c r="D280" s="6">
        <v>0.122</v>
      </c>
      <c r="E280" s="7">
        <v>2333</v>
      </c>
      <c r="F280" s="8">
        <f t="shared" si="8"/>
        <v>1166.5</v>
      </c>
      <c r="G280" s="8">
        <f t="shared" si="9"/>
        <v>736910</v>
      </c>
      <c r="H280" s="9" t="s">
        <v>507</v>
      </c>
      <c r="I280" s="73">
        <f>INDEX('All LEAs'!P:P,MATCH('High Need'!A:A,'All LEAs'!A:A,0))</f>
        <v>4146.2967723960564</v>
      </c>
      <c r="J280" s="59">
        <f>INDEX('All LEAs'!T:T,MATCH('High Need'!A:A,'All LEAs'!A:A,0))</f>
        <v>4192.5149725854071</v>
      </c>
    </row>
    <row r="281" spans="1:10" ht="15.6" x14ac:dyDescent="0.3">
      <c r="A281" s="19" t="s">
        <v>584</v>
      </c>
      <c r="B281" s="5" t="s">
        <v>67</v>
      </c>
      <c r="C281" s="5" t="s">
        <v>5</v>
      </c>
      <c r="D281" s="6">
        <v>0.121</v>
      </c>
      <c r="E281" s="7">
        <v>4891</v>
      </c>
      <c r="F281" s="8">
        <f t="shared" si="8"/>
        <v>2445.5</v>
      </c>
      <c r="G281" s="8">
        <f t="shared" si="9"/>
        <v>741801</v>
      </c>
      <c r="H281" s="9" t="s">
        <v>507</v>
      </c>
      <c r="I281" s="73">
        <f>INDEX('All LEAs'!P:P,MATCH('High Need'!A:A,'All LEAs'!A:A,0))</f>
        <v>3366.0998241668372</v>
      </c>
      <c r="J281" s="59">
        <f>INDEX('All LEAs'!T:T,MATCH('High Need'!A:A,'All LEAs'!A:A,0))</f>
        <v>3499.1684083601285</v>
      </c>
    </row>
    <row r="282" spans="1:10" ht="15.6" x14ac:dyDescent="0.3">
      <c r="A282" s="19" t="s">
        <v>644</v>
      </c>
      <c r="B282" s="5" t="s">
        <v>127</v>
      </c>
      <c r="C282" s="5" t="s">
        <v>5</v>
      </c>
      <c r="D282" s="6">
        <v>0.121</v>
      </c>
      <c r="E282" s="7">
        <v>1455</v>
      </c>
      <c r="F282" s="8">
        <f t="shared" si="8"/>
        <v>727.5</v>
      </c>
      <c r="G282" s="8">
        <f t="shared" si="9"/>
        <v>743256</v>
      </c>
      <c r="H282" s="9" t="s">
        <v>507</v>
      </c>
      <c r="I282" s="73">
        <f>INDEX('All LEAs'!P:P,MATCH('High Need'!A:A,'All LEAs'!A:A,0))</f>
        <v>3727.6636219931274</v>
      </c>
      <c r="J282" s="59">
        <f>INDEX('All LEAs'!T:T,MATCH('High Need'!A:A,'All LEAs'!A:A,0))</f>
        <v>3834.2964509394574</v>
      </c>
    </row>
    <row r="283" spans="1:10" ht="15.6" x14ac:dyDescent="0.3">
      <c r="A283" s="19" t="s">
        <v>755</v>
      </c>
      <c r="B283" s="5" t="s">
        <v>238</v>
      </c>
      <c r="C283" s="5" t="s">
        <v>5</v>
      </c>
      <c r="D283" s="6">
        <v>0.121</v>
      </c>
      <c r="E283" s="7">
        <v>1527</v>
      </c>
      <c r="F283" s="8">
        <f t="shared" si="8"/>
        <v>763.5</v>
      </c>
      <c r="G283" s="8">
        <f t="shared" si="9"/>
        <v>744783</v>
      </c>
      <c r="H283" s="9" t="s">
        <v>507</v>
      </c>
      <c r="I283" s="73">
        <f>INDEX('All LEAs'!P:P,MATCH('High Need'!A:A,'All LEAs'!A:A,0))</f>
        <v>2719.2822003929273</v>
      </c>
      <c r="J283" s="59">
        <f>INDEX('All LEAs'!T:T,MATCH('High Need'!A:A,'All LEAs'!A:A,0))</f>
        <v>2829.7469255663432</v>
      </c>
    </row>
    <row r="284" spans="1:10" ht="15.6" x14ac:dyDescent="0.3">
      <c r="A284" s="19" t="s">
        <v>824</v>
      </c>
      <c r="B284" s="5" t="s">
        <v>307</v>
      </c>
      <c r="C284" s="5" t="s">
        <v>5</v>
      </c>
      <c r="D284" s="6">
        <v>0.121</v>
      </c>
      <c r="E284" s="7">
        <v>967</v>
      </c>
      <c r="F284" s="8">
        <f t="shared" si="8"/>
        <v>483.5</v>
      </c>
      <c r="G284" s="8">
        <f t="shared" si="9"/>
        <v>745750</v>
      </c>
      <c r="H284" s="9" t="s">
        <v>507</v>
      </c>
      <c r="I284" s="73">
        <f>INDEX('All LEAs'!P:P,MATCH('High Need'!A:A,'All LEAs'!A:A,0))</f>
        <v>8435.8798655635983</v>
      </c>
      <c r="J284" s="59">
        <f>INDEX('All LEAs'!T:T,MATCH('High Need'!A:A,'All LEAs'!A:A,0))</f>
        <v>8727.4889123548055</v>
      </c>
    </row>
    <row r="285" spans="1:10" ht="15.6" x14ac:dyDescent="0.3">
      <c r="A285" s="19" t="s">
        <v>999</v>
      </c>
      <c r="B285" s="5" t="s">
        <v>482</v>
      </c>
      <c r="C285" s="5" t="s">
        <v>5</v>
      </c>
      <c r="D285" s="6">
        <v>0.121</v>
      </c>
      <c r="E285" s="7">
        <v>1801</v>
      </c>
      <c r="F285" s="8">
        <f t="shared" si="8"/>
        <v>900.5</v>
      </c>
      <c r="G285" s="8">
        <f t="shared" si="9"/>
        <v>747551</v>
      </c>
      <c r="H285" s="9" t="s">
        <v>507</v>
      </c>
      <c r="I285" s="73">
        <f>INDEX('All LEAs'!P:P,MATCH('High Need'!A:A,'All LEAs'!A:A,0))</f>
        <v>3682.0675180455301</v>
      </c>
      <c r="J285" s="59">
        <f>INDEX('All LEAs'!T:T,MATCH('High Need'!A:A,'All LEAs'!A:A,0))</f>
        <v>3820.2294617563739</v>
      </c>
    </row>
    <row r="286" spans="1:10" ht="15.6" x14ac:dyDescent="0.3">
      <c r="A286" s="19" t="s">
        <v>592</v>
      </c>
      <c r="B286" s="5" t="s">
        <v>75</v>
      </c>
      <c r="C286" s="5" t="s">
        <v>5</v>
      </c>
      <c r="D286" s="6">
        <v>0.12</v>
      </c>
      <c r="E286" s="7">
        <v>11894</v>
      </c>
      <c r="F286" s="8">
        <f t="shared" si="8"/>
        <v>5947</v>
      </c>
      <c r="G286" s="8">
        <f t="shared" si="9"/>
        <v>759445</v>
      </c>
      <c r="H286" s="9" t="s">
        <v>507</v>
      </c>
      <c r="I286" s="73">
        <f>INDEX('All LEAs'!P:P,MATCH('High Need'!A:A,'All LEAs'!A:A,0))</f>
        <v>2104.0963124264335</v>
      </c>
      <c r="J286" s="59">
        <f>INDEX('All LEAs'!T:T,MATCH('High Need'!A:A,'All LEAs'!A:A,0))</f>
        <v>2210.8943880890051</v>
      </c>
    </row>
    <row r="287" spans="1:10" ht="15.6" x14ac:dyDescent="0.3">
      <c r="A287" s="19" t="s">
        <v>647</v>
      </c>
      <c r="B287" s="5" t="s">
        <v>130</v>
      </c>
      <c r="C287" s="5" t="s">
        <v>5</v>
      </c>
      <c r="D287" s="6">
        <v>0.12</v>
      </c>
      <c r="E287" s="7">
        <v>1627</v>
      </c>
      <c r="F287" s="8">
        <f t="shared" si="8"/>
        <v>813.5</v>
      </c>
      <c r="G287" s="8">
        <f t="shared" si="9"/>
        <v>761072</v>
      </c>
      <c r="H287" s="9" t="s">
        <v>508</v>
      </c>
      <c r="I287" s="73">
        <f>INDEX('All LEAs'!P:P,MATCH('High Need'!A:A,'All LEAs'!A:A,0))</f>
        <v>5823.9291395205892</v>
      </c>
      <c r="J287" s="59">
        <f>INDEX('All LEAs'!T:T,MATCH('High Need'!A:A,'All LEAs'!A:A,0))</f>
        <v>5983.9024088943788</v>
      </c>
    </row>
    <row r="288" spans="1:10" ht="15.6" x14ac:dyDescent="0.3">
      <c r="A288" s="19" t="s">
        <v>679</v>
      </c>
      <c r="B288" s="5" t="s">
        <v>162</v>
      </c>
      <c r="C288" s="5" t="s">
        <v>5</v>
      </c>
      <c r="D288" s="6">
        <v>0.12</v>
      </c>
      <c r="E288" s="7">
        <v>1249</v>
      </c>
      <c r="F288" s="8">
        <f t="shared" si="8"/>
        <v>624.5</v>
      </c>
      <c r="G288" s="8">
        <f t="shared" si="9"/>
        <v>762321</v>
      </c>
      <c r="H288" s="9" t="s">
        <v>508</v>
      </c>
      <c r="I288" s="73">
        <f>INDEX('All LEAs'!P:P,MATCH('High Need'!A:A,'All LEAs'!A:A,0))</f>
        <v>7352.3388470776626</v>
      </c>
      <c r="J288" s="59">
        <f>INDEX('All LEAs'!T:T,MATCH('High Need'!A:A,'All LEAs'!A:A,0))</f>
        <v>7593.3819951338201</v>
      </c>
    </row>
    <row r="289" spans="1:10" ht="15.6" x14ac:dyDescent="0.3">
      <c r="A289" s="19" t="s">
        <v>816</v>
      </c>
      <c r="B289" s="5" t="s">
        <v>299</v>
      </c>
      <c r="C289" s="5" t="s">
        <v>5</v>
      </c>
      <c r="D289" s="6">
        <v>0.12</v>
      </c>
      <c r="E289" s="7">
        <v>889</v>
      </c>
      <c r="F289" s="8">
        <f t="shared" si="8"/>
        <v>444.5</v>
      </c>
      <c r="G289" s="8">
        <f t="shared" si="9"/>
        <v>763210</v>
      </c>
      <c r="H289" s="9" t="s">
        <v>508</v>
      </c>
      <c r="I289" s="73">
        <f>INDEX('All LEAs'!P:P,MATCH('High Need'!A:A,'All LEAs'!A:A,0))</f>
        <v>7315.3024409448817</v>
      </c>
      <c r="J289" s="59">
        <f>INDEX('All LEAs'!T:T,MATCH('High Need'!A:A,'All LEAs'!A:A,0))</f>
        <v>7595.3729977116709</v>
      </c>
    </row>
    <row r="290" spans="1:10" ht="15.6" x14ac:dyDescent="0.3">
      <c r="A290" s="19" t="s">
        <v>658</v>
      </c>
      <c r="B290" s="5" t="s">
        <v>141</v>
      </c>
      <c r="C290" s="5" t="s">
        <v>5</v>
      </c>
      <c r="D290" s="6">
        <v>0.11900000000000001</v>
      </c>
      <c r="E290" s="7">
        <v>1596</v>
      </c>
      <c r="F290" s="8">
        <f t="shared" si="8"/>
        <v>798</v>
      </c>
      <c r="G290" s="8">
        <f t="shared" si="9"/>
        <v>764806</v>
      </c>
      <c r="H290" s="9" t="s">
        <v>508</v>
      </c>
      <c r="I290" s="73">
        <f>INDEX('All LEAs'!P:P,MATCH('High Need'!A:A,'All LEAs'!A:A,0))</f>
        <v>8222.1917669172944</v>
      </c>
      <c r="J290" s="59">
        <f>INDEX('All LEAs'!T:T,MATCH('High Need'!A:A,'All LEAs'!A:A,0))</f>
        <v>8640.3154450261773</v>
      </c>
    </row>
    <row r="291" spans="1:10" ht="15.6" x14ac:dyDescent="0.3">
      <c r="A291" s="19" t="s">
        <v>749</v>
      </c>
      <c r="B291" s="5" t="s">
        <v>232</v>
      </c>
      <c r="C291" s="5" t="s">
        <v>5</v>
      </c>
      <c r="D291" s="6">
        <v>0.11900000000000001</v>
      </c>
      <c r="E291" s="7">
        <v>1426</v>
      </c>
      <c r="F291" s="8">
        <f t="shared" si="8"/>
        <v>713</v>
      </c>
      <c r="G291" s="8">
        <f t="shared" si="9"/>
        <v>766232</v>
      </c>
      <c r="H291" s="9" t="s">
        <v>508</v>
      </c>
      <c r="I291" s="73">
        <f>INDEX('All LEAs'!P:P,MATCH('High Need'!A:A,'All LEAs'!A:A,0))</f>
        <v>5068.7782398316967</v>
      </c>
      <c r="J291" s="59">
        <f>INDEX('All LEAs'!T:T,MATCH('High Need'!A:A,'All LEAs'!A:A,0))</f>
        <v>5222.499289772727</v>
      </c>
    </row>
    <row r="292" spans="1:10" ht="15.6" x14ac:dyDescent="0.3">
      <c r="A292" s="19" t="s">
        <v>835</v>
      </c>
      <c r="B292" s="5" t="s">
        <v>318</v>
      </c>
      <c r="C292" s="5" t="s">
        <v>5</v>
      </c>
      <c r="D292" s="6">
        <v>0.11900000000000001</v>
      </c>
      <c r="E292" s="7">
        <v>3353</v>
      </c>
      <c r="F292" s="8">
        <f t="shared" si="8"/>
        <v>1676.5</v>
      </c>
      <c r="G292" s="8">
        <f t="shared" si="9"/>
        <v>769585</v>
      </c>
      <c r="H292" s="9" t="s">
        <v>508</v>
      </c>
      <c r="I292" s="73">
        <f>INDEX('All LEAs'!P:P,MATCH('High Need'!A:A,'All LEAs'!A:A,0))</f>
        <v>4531.9501580674023</v>
      </c>
      <c r="J292" s="59">
        <f>INDEX('All LEAs'!T:T,MATCH('High Need'!A:A,'All LEAs'!A:A,0))</f>
        <v>4689.666765053129</v>
      </c>
    </row>
    <row r="293" spans="1:10" ht="15.6" x14ac:dyDescent="0.3">
      <c r="A293" s="19" t="s">
        <v>880</v>
      </c>
      <c r="B293" s="5" t="s">
        <v>363</v>
      </c>
      <c r="C293" s="5" t="s">
        <v>5</v>
      </c>
      <c r="D293" s="6">
        <v>0.11900000000000001</v>
      </c>
      <c r="E293" s="7">
        <v>772</v>
      </c>
      <c r="F293" s="8">
        <f t="shared" si="8"/>
        <v>386</v>
      </c>
      <c r="G293" s="8">
        <f t="shared" si="9"/>
        <v>770357</v>
      </c>
      <c r="H293" s="9" t="s">
        <v>508</v>
      </c>
      <c r="I293" s="73">
        <f>INDEX('All LEAs'!P:P,MATCH('High Need'!A:A,'All LEAs'!A:A,0))</f>
        <v>7585.8656088082898</v>
      </c>
      <c r="J293" s="59">
        <f>INDEX('All LEAs'!T:T,MATCH('High Need'!A:A,'All LEAs'!A:A,0))</f>
        <v>7855.2326797385622</v>
      </c>
    </row>
    <row r="294" spans="1:10" ht="15.6" x14ac:dyDescent="0.3">
      <c r="A294" s="19" t="s">
        <v>561</v>
      </c>
      <c r="B294" s="5" t="s">
        <v>41</v>
      </c>
      <c r="C294" s="5" t="s">
        <v>5</v>
      </c>
      <c r="D294" s="6">
        <v>0.11800000000000001</v>
      </c>
      <c r="E294" s="7">
        <v>2435</v>
      </c>
      <c r="F294" s="8">
        <f t="shared" si="8"/>
        <v>1217.5</v>
      </c>
      <c r="G294" s="8">
        <f t="shared" si="9"/>
        <v>772792</v>
      </c>
      <c r="H294" s="9" t="s">
        <v>508</v>
      </c>
      <c r="I294" s="73">
        <f>INDEX('All LEAs'!P:P,MATCH('High Need'!A:A,'All LEAs'!A:A,0))</f>
        <v>4779.1098850102671</v>
      </c>
      <c r="J294" s="59">
        <f>INDEX('All LEAs'!T:T,MATCH('High Need'!A:A,'All LEAs'!A:A,0))</f>
        <v>4900.4767676767678</v>
      </c>
    </row>
    <row r="295" spans="1:10" ht="15.6" x14ac:dyDescent="0.3">
      <c r="A295" s="19" t="s">
        <v>581</v>
      </c>
      <c r="B295" s="5" t="s">
        <v>61</v>
      </c>
      <c r="C295" s="5" t="s">
        <v>5</v>
      </c>
      <c r="D295" s="6">
        <v>0.11800000000000001</v>
      </c>
      <c r="E295" s="7">
        <v>1296</v>
      </c>
      <c r="F295" s="8">
        <f t="shared" si="8"/>
        <v>648</v>
      </c>
      <c r="G295" s="8">
        <f t="shared" si="9"/>
        <v>774088</v>
      </c>
      <c r="H295" s="9" t="s">
        <v>508</v>
      </c>
      <c r="I295" s="73">
        <f>INDEX('All LEAs'!P:P,MATCH('High Need'!A:A,'All LEAs'!A:A,0))</f>
        <v>8308.6775231481479</v>
      </c>
      <c r="J295" s="59">
        <f>INDEX('All LEAs'!T:T,MATCH('High Need'!A:A,'All LEAs'!A:A,0))</f>
        <v>8497.9619565217399</v>
      </c>
    </row>
    <row r="296" spans="1:10" ht="15.6" x14ac:dyDescent="0.3">
      <c r="A296" s="19" t="s">
        <v>713</v>
      </c>
      <c r="B296" s="5" t="s">
        <v>196</v>
      </c>
      <c r="C296" s="5" t="s">
        <v>5</v>
      </c>
      <c r="D296" s="6">
        <v>0.11800000000000001</v>
      </c>
      <c r="E296" s="7">
        <v>3203</v>
      </c>
      <c r="F296" s="8">
        <f t="shared" si="8"/>
        <v>1601.5</v>
      </c>
      <c r="G296" s="8">
        <f t="shared" si="9"/>
        <v>777291</v>
      </c>
      <c r="H296" s="9" t="s">
        <v>508</v>
      </c>
      <c r="I296" s="73">
        <f>INDEX('All LEAs'!P:P,MATCH('High Need'!A:A,'All LEAs'!A:A,0))</f>
        <v>4519.4908835466749</v>
      </c>
      <c r="J296" s="59">
        <f>INDEX('All LEAs'!T:T,MATCH('High Need'!A:A,'All LEAs'!A:A,0))</f>
        <v>4580.0845553822155</v>
      </c>
    </row>
    <row r="297" spans="1:10" ht="15.6" x14ac:dyDescent="0.3">
      <c r="A297" s="19" t="s">
        <v>603</v>
      </c>
      <c r="B297" s="5" t="s">
        <v>86</v>
      </c>
      <c r="C297" s="5" t="s">
        <v>5</v>
      </c>
      <c r="D297" s="6">
        <v>0.11699999999999999</v>
      </c>
      <c r="E297" s="7">
        <v>1256</v>
      </c>
      <c r="F297" s="8">
        <f t="shared" si="8"/>
        <v>628</v>
      </c>
      <c r="G297" s="8">
        <f t="shared" si="9"/>
        <v>778547</v>
      </c>
      <c r="H297" s="9" t="s">
        <v>508</v>
      </c>
      <c r="I297" s="73">
        <f>INDEX('All LEAs'!P:P,MATCH('High Need'!A:A,'All LEAs'!A:A,0))</f>
        <v>7509.5671019108286</v>
      </c>
      <c r="J297" s="59">
        <f>INDEX('All LEAs'!T:T,MATCH('High Need'!A:A,'All LEAs'!A:A,0))</f>
        <v>7696.0914239482199</v>
      </c>
    </row>
    <row r="298" spans="1:10" ht="15.6" x14ac:dyDescent="0.3">
      <c r="A298" s="19" t="s">
        <v>684</v>
      </c>
      <c r="B298" s="5" t="s">
        <v>167</v>
      </c>
      <c r="C298" s="5" t="s">
        <v>5</v>
      </c>
      <c r="D298" s="6">
        <v>0.11699999999999999</v>
      </c>
      <c r="E298" s="7">
        <v>2064</v>
      </c>
      <c r="F298" s="8">
        <f t="shared" si="8"/>
        <v>1032</v>
      </c>
      <c r="G298" s="8">
        <f t="shared" si="9"/>
        <v>780611</v>
      </c>
      <c r="H298" s="9" t="s">
        <v>508</v>
      </c>
      <c r="I298" s="73">
        <f>INDEX('All LEAs'!P:P,MATCH('High Need'!A:A,'All LEAs'!A:A,0))</f>
        <v>5940.195789728682</v>
      </c>
      <c r="J298" s="59">
        <f>INDEX('All LEAs'!T:T,MATCH('High Need'!A:A,'All LEAs'!A:A,0))</f>
        <v>5797.4992914501654</v>
      </c>
    </row>
    <row r="299" spans="1:10" ht="15.6" x14ac:dyDescent="0.3">
      <c r="A299" s="19" t="s">
        <v>997</v>
      </c>
      <c r="B299" s="5" t="s">
        <v>480</v>
      </c>
      <c r="C299" s="5" t="s">
        <v>5</v>
      </c>
      <c r="D299" s="6">
        <v>0.11699999999999999</v>
      </c>
      <c r="E299" s="7">
        <v>2760</v>
      </c>
      <c r="F299" s="8">
        <f t="shared" si="8"/>
        <v>1380</v>
      </c>
      <c r="G299" s="8">
        <f t="shared" si="9"/>
        <v>783371</v>
      </c>
      <c r="H299" s="9" t="s">
        <v>508</v>
      </c>
      <c r="I299" s="73">
        <f>INDEX('All LEAs'!P:P,MATCH('High Need'!A:A,'All LEAs'!A:A,0))</f>
        <v>3076.2291050724639</v>
      </c>
      <c r="J299" s="59">
        <f>INDEX('All LEAs'!T:T,MATCH('High Need'!A:A,'All LEAs'!A:A,0))</f>
        <v>3249.7081407749733</v>
      </c>
    </row>
    <row r="300" spans="1:10" ht="15.6" x14ac:dyDescent="0.3">
      <c r="A300" s="19" t="s">
        <v>529</v>
      </c>
      <c r="B300" s="5" t="s">
        <v>9</v>
      </c>
      <c r="C300" s="5" t="s">
        <v>5</v>
      </c>
      <c r="D300" s="6">
        <v>0.11599999999999999</v>
      </c>
      <c r="E300" s="7">
        <v>891</v>
      </c>
      <c r="F300" s="8">
        <f t="shared" si="8"/>
        <v>445.5</v>
      </c>
      <c r="G300" s="8">
        <f t="shared" si="9"/>
        <v>784262</v>
      </c>
      <c r="H300" s="9" t="s">
        <v>508</v>
      </c>
      <c r="I300" s="73">
        <f>INDEX('All LEAs'!P:P,MATCH('High Need'!A:A,'All LEAs'!A:A,0))</f>
        <v>3700.4983164983164</v>
      </c>
      <c r="J300" s="59">
        <f>INDEX('All LEAs'!T:T,MATCH('High Need'!A:A,'All LEAs'!A:A,0))</f>
        <v>3770.8209121245827</v>
      </c>
    </row>
    <row r="301" spans="1:10" ht="15.6" x14ac:dyDescent="0.3">
      <c r="A301" s="19" t="s">
        <v>570</v>
      </c>
      <c r="B301" s="5" t="s">
        <v>50</v>
      </c>
      <c r="C301" s="5" t="s">
        <v>5</v>
      </c>
      <c r="D301" s="6">
        <v>0.11599999999999999</v>
      </c>
      <c r="E301" s="7">
        <v>1365</v>
      </c>
      <c r="F301" s="8">
        <f t="shared" si="8"/>
        <v>682.5</v>
      </c>
      <c r="G301" s="8">
        <f t="shared" si="9"/>
        <v>785627</v>
      </c>
      <c r="H301" s="9" t="s">
        <v>508</v>
      </c>
      <c r="I301" s="73">
        <f>INDEX('All LEAs'!P:P,MATCH('High Need'!A:A,'All LEAs'!A:A,0))</f>
        <v>3914.7277142857142</v>
      </c>
      <c r="J301" s="59">
        <f>INDEX('All LEAs'!T:T,MATCH('High Need'!A:A,'All LEAs'!A:A,0))</f>
        <v>4329.034856700232</v>
      </c>
    </row>
    <row r="302" spans="1:10" ht="15.6" x14ac:dyDescent="0.3">
      <c r="A302" s="19" t="s">
        <v>627</v>
      </c>
      <c r="B302" s="5" t="s">
        <v>110</v>
      </c>
      <c r="C302" s="5" t="s">
        <v>5</v>
      </c>
      <c r="D302" s="6">
        <v>0.11599999999999999</v>
      </c>
      <c r="E302" s="7">
        <v>1098</v>
      </c>
      <c r="F302" s="8">
        <f t="shared" si="8"/>
        <v>549</v>
      </c>
      <c r="G302" s="8">
        <f t="shared" si="9"/>
        <v>786725</v>
      </c>
      <c r="H302" s="9" t="s">
        <v>508</v>
      </c>
      <c r="I302" s="73">
        <f>INDEX('All LEAs'!P:P,MATCH('High Need'!A:A,'All LEAs'!A:A,0))</f>
        <v>7092.5048178506386</v>
      </c>
      <c r="J302" s="59">
        <f>INDEX('All LEAs'!T:T,MATCH('High Need'!A:A,'All LEAs'!A:A,0))</f>
        <v>6853.6672398968185</v>
      </c>
    </row>
    <row r="303" spans="1:10" ht="15.6" x14ac:dyDescent="0.3">
      <c r="A303" s="19" t="s">
        <v>773</v>
      </c>
      <c r="B303" s="5" t="s">
        <v>256</v>
      </c>
      <c r="C303" s="5" t="s">
        <v>5</v>
      </c>
      <c r="D303" s="6">
        <v>0.11599999999999999</v>
      </c>
      <c r="E303" s="7">
        <v>1857</v>
      </c>
      <c r="F303" s="8">
        <f t="shared" si="8"/>
        <v>928.5</v>
      </c>
      <c r="G303" s="8">
        <f t="shared" si="9"/>
        <v>788582</v>
      </c>
      <c r="H303" s="9" t="s">
        <v>508</v>
      </c>
      <c r="I303" s="73">
        <f>INDEX('All LEAs'!P:P,MATCH('High Need'!A:A,'All LEAs'!A:A,0))</f>
        <v>5121.636262789445</v>
      </c>
      <c r="J303" s="59">
        <f>INDEX('All LEAs'!T:T,MATCH('High Need'!A:A,'All LEAs'!A:A,0))</f>
        <v>5566.6344393592681</v>
      </c>
    </row>
    <row r="304" spans="1:10" ht="15.6" x14ac:dyDescent="0.3">
      <c r="A304" s="19" t="s">
        <v>928</v>
      </c>
      <c r="B304" s="5" t="s">
        <v>411</v>
      </c>
      <c r="C304" s="5" t="s">
        <v>5</v>
      </c>
      <c r="D304" s="6">
        <v>0.11599999999999999</v>
      </c>
      <c r="E304" s="7">
        <v>1104</v>
      </c>
      <c r="F304" s="8">
        <f t="shared" si="8"/>
        <v>552</v>
      </c>
      <c r="G304" s="8">
        <f t="shared" si="9"/>
        <v>789686</v>
      </c>
      <c r="H304" s="9" t="s">
        <v>508</v>
      </c>
      <c r="I304" s="73">
        <f>INDEX('All LEAs'!P:P,MATCH('High Need'!A:A,'All LEAs'!A:A,0))</f>
        <v>7075.2994112318838</v>
      </c>
      <c r="J304" s="59">
        <f>INDEX('All LEAs'!T:T,MATCH('High Need'!A:A,'All LEAs'!A:A,0))</f>
        <v>7256.2884440400367</v>
      </c>
    </row>
    <row r="305" spans="1:10" ht="15.6" x14ac:dyDescent="0.3">
      <c r="A305" s="19" t="s">
        <v>818</v>
      </c>
      <c r="B305" s="5" t="s">
        <v>301</v>
      </c>
      <c r="C305" s="5" t="s">
        <v>5</v>
      </c>
      <c r="D305" s="6">
        <v>0.115</v>
      </c>
      <c r="E305" s="7">
        <v>2185</v>
      </c>
      <c r="F305" s="8">
        <f t="shared" si="8"/>
        <v>1092.5</v>
      </c>
      <c r="G305" s="8">
        <f t="shared" si="9"/>
        <v>791871</v>
      </c>
      <c r="H305" s="9" t="s">
        <v>508</v>
      </c>
      <c r="I305" s="73">
        <f>INDEX('All LEAs'!P:P,MATCH('High Need'!A:A,'All LEAs'!A:A,0))</f>
        <v>4260.6276247139585</v>
      </c>
      <c r="J305" s="59">
        <f>INDEX('All LEAs'!T:T,MATCH('High Need'!A:A,'All LEAs'!A:A,0))</f>
        <v>4401.7520435967299</v>
      </c>
    </row>
    <row r="306" spans="1:10" ht="15.6" x14ac:dyDescent="0.3">
      <c r="A306" s="19" t="s">
        <v>955</v>
      </c>
      <c r="B306" s="5" t="s">
        <v>438</v>
      </c>
      <c r="C306" s="5" t="s">
        <v>5</v>
      </c>
      <c r="D306" s="6">
        <v>0.115</v>
      </c>
      <c r="E306" s="7">
        <v>2140</v>
      </c>
      <c r="F306" s="8">
        <f t="shared" si="8"/>
        <v>1070</v>
      </c>
      <c r="G306" s="8">
        <f t="shared" si="9"/>
        <v>794011</v>
      </c>
      <c r="H306" s="9" t="s">
        <v>508</v>
      </c>
      <c r="I306" s="73">
        <f>INDEX('All LEAs'!P:P,MATCH('High Need'!A:A,'All LEAs'!A:A,0))</f>
        <v>6103.818803738317</v>
      </c>
      <c r="J306" s="59">
        <f>INDEX('All LEAs'!T:T,MATCH('High Need'!A:A,'All LEAs'!A:A,0))</f>
        <v>6397.6401734104047</v>
      </c>
    </row>
    <row r="307" spans="1:10" ht="15.6" x14ac:dyDescent="0.3">
      <c r="A307" s="19" t="s">
        <v>685</v>
      </c>
      <c r="B307" s="5" t="s">
        <v>168</v>
      </c>
      <c r="C307" s="5" t="s">
        <v>5</v>
      </c>
      <c r="D307" s="6">
        <v>0.114</v>
      </c>
      <c r="E307" s="7">
        <v>2868</v>
      </c>
      <c r="F307" s="8">
        <f t="shared" si="8"/>
        <v>1434</v>
      </c>
      <c r="G307" s="8">
        <f t="shared" si="9"/>
        <v>796879</v>
      </c>
      <c r="H307" s="9" t="s">
        <v>508</v>
      </c>
      <c r="I307" s="73">
        <f>INDEX('All LEAs'!P:P,MATCH('High Need'!A:A,'All LEAs'!A:A,0))</f>
        <v>3504.9535320781033</v>
      </c>
      <c r="J307" s="59">
        <f>INDEX('All LEAs'!T:T,MATCH('High Need'!A:A,'All LEAs'!A:A,0))</f>
        <v>3660.134197617379</v>
      </c>
    </row>
    <row r="308" spans="1:10" ht="15.6" x14ac:dyDescent="0.3">
      <c r="A308" s="19" t="s">
        <v>762</v>
      </c>
      <c r="B308" s="5" t="s">
        <v>245</v>
      </c>
      <c r="C308" s="5" t="s">
        <v>5</v>
      </c>
      <c r="D308" s="6">
        <v>0.114</v>
      </c>
      <c r="E308" s="7">
        <v>1509</v>
      </c>
      <c r="F308" s="8">
        <f t="shared" si="8"/>
        <v>754.5</v>
      </c>
      <c r="G308" s="8">
        <f t="shared" si="9"/>
        <v>798388</v>
      </c>
      <c r="H308" s="9" t="s">
        <v>508</v>
      </c>
      <c r="I308" s="73">
        <f>INDEX('All LEAs'!P:P,MATCH('High Need'!A:A,'All LEAs'!A:A,0))</f>
        <v>7783.4033267064278</v>
      </c>
      <c r="J308" s="59">
        <f>INDEX('All LEAs'!T:T,MATCH('High Need'!A:A,'All LEAs'!A:A,0))</f>
        <v>7667.0084196891194</v>
      </c>
    </row>
    <row r="309" spans="1:10" ht="15.6" x14ac:dyDescent="0.3">
      <c r="A309" s="19" t="s">
        <v>590</v>
      </c>
      <c r="B309" s="5" t="s">
        <v>73</v>
      </c>
      <c r="C309" s="5" t="s">
        <v>5</v>
      </c>
      <c r="D309" s="6">
        <v>0.113</v>
      </c>
      <c r="E309" s="7">
        <v>1574</v>
      </c>
      <c r="F309" s="8">
        <f t="shared" si="8"/>
        <v>787</v>
      </c>
      <c r="G309" s="8">
        <f t="shared" si="9"/>
        <v>799962</v>
      </c>
      <c r="H309" s="9" t="s">
        <v>508</v>
      </c>
      <c r="I309" s="73">
        <f>INDEX('All LEAs'!P:P,MATCH('High Need'!A:A,'All LEAs'!A:A,0))</f>
        <v>5441.7718932655662</v>
      </c>
      <c r="J309" s="59">
        <f>INDEX('All LEAs'!T:T,MATCH('High Need'!A:A,'All LEAs'!A:A,0))</f>
        <v>5461.8190356919222</v>
      </c>
    </row>
    <row r="310" spans="1:10" ht="15.6" x14ac:dyDescent="0.3">
      <c r="A310" s="19" t="s">
        <v>651</v>
      </c>
      <c r="B310" s="5" t="s">
        <v>134</v>
      </c>
      <c r="C310" s="5" t="s">
        <v>5</v>
      </c>
      <c r="D310" s="6">
        <v>0.113</v>
      </c>
      <c r="E310" s="7">
        <v>2768</v>
      </c>
      <c r="F310" s="8">
        <f t="shared" si="8"/>
        <v>1384</v>
      </c>
      <c r="G310" s="8">
        <f t="shared" si="9"/>
        <v>802730</v>
      </c>
      <c r="H310" s="9" t="s">
        <v>508</v>
      </c>
      <c r="I310" s="73">
        <f>INDEX('All LEAs'!P:P,MATCH('High Need'!A:A,'All LEAs'!A:A,0))</f>
        <v>2321.0844436416187</v>
      </c>
      <c r="J310" s="59">
        <f>INDEX('All LEAs'!T:T,MATCH('High Need'!A:A,'All LEAs'!A:A,0))</f>
        <v>2401.2355683040514</v>
      </c>
    </row>
    <row r="311" spans="1:10" ht="15.6" x14ac:dyDescent="0.3">
      <c r="A311" s="19" t="s">
        <v>550</v>
      </c>
      <c r="B311" s="5" t="s">
        <v>30</v>
      </c>
      <c r="C311" s="5" t="s">
        <v>5</v>
      </c>
      <c r="D311" s="6">
        <v>0.111</v>
      </c>
      <c r="E311" s="7">
        <v>1212</v>
      </c>
      <c r="F311" s="8">
        <f t="shared" si="8"/>
        <v>606</v>
      </c>
      <c r="G311" s="8">
        <f t="shared" si="9"/>
        <v>803942</v>
      </c>
      <c r="H311" s="9" t="s">
        <v>508</v>
      </c>
      <c r="I311" s="73">
        <f>INDEX('All LEAs'!P:P,MATCH('High Need'!A:A,'All LEAs'!A:A,0))</f>
        <v>6420.2496452145215</v>
      </c>
      <c r="J311" s="59">
        <f>INDEX('All LEAs'!T:T,MATCH('High Need'!A:A,'All LEAs'!A:A,0))</f>
        <v>6647.7427144046624</v>
      </c>
    </row>
    <row r="312" spans="1:10" ht="15.6" x14ac:dyDescent="0.3">
      <c r="A312" s="19" t="s">
        <v>653</v>
      </c>
      <c r="B312" s="5" t="s">
        <v>136</v>
      </c>
      <c r="C312" s="5" t="s">
        <v>5</v>
      </c>
      <c r="D312" s="6">
        <v>0.111</v>
      </c>
      <c r="E312" s="7">
        <v>2274</v>
      </c>
      <c r="F312" s="8">
        <f t="shared" si="8"/>
        <v>1137</v>
      </c>
      <c r="G312" s="8">
        <f t="shared" si="9"/>
        <v>806216</v>
      </c>
      <c r="H312" s="9" t="s">
        <v>508</v>
      </c>
      <c r="I312" s="73">
        <f>INDEX('All LEAs'!P:P,MATCH('High Need'!A:A,'All LEAs'!A:A,0))</f>
        <v>4398.1312005277041</v>
      </c>
      <c r="J312" s="59">
        <f>INDEX('All LEAs'!T:T,MATCH('High Need'!A:A,'All LEAs'!A:A,0))</f>
        <v>4497.3183602267773</v>
      </c>
    </row>
    <row r="313" spans="1:10" ht="15.6" x14ac:dyDescent="0.3">
      <c r="A313" s="19" t="s">
        <v>779</v>
      </c>
      <c r="B313" s="5" t="s">
        <v>262</v>
      </c>
      <c r="C313" s="5" t="s">
        <v>5</v>
      </c>
      <c r="D313" s="6">
        <v>0.111</v>
      </c>
      <c r="E313" s="7">
        <v>1473</v>
      </c>
      <c r="F313" s="8">
        <f t="shared" si="8"/>
        <v>736.5</v>
      </c>
      <c r="G313" s="8">
        <f t="shared" si="9"/>
        <v>807689</v>
      </c>
      <c r="H313" s="9" t="s">
        <v>508</v>
      </c>
      <c r="I313" s="73">
        <f>INDEX('All LEAs'!P:P,MATCH('High Need'!A:A,'All LEAs'!A:A,0))</f>
        <v>7688.3969110658527</v>
      </c>
      <c r="J313" s="59">
        <f>INDEX('All LEAs'!T:T,MATCH('High Need'!A:A,'All LEAs'!A:A,0))</f>
        <v>7802.6364256480219</v>
      </c>
    </row>
    <row r="314" spans="1:10" ht="15.6" x14ac:dyDescent="0.3">
      <c r="A314" s="19" t="s">
        <v>946</v>
      </c>
      <c r="B314" s="5" t="s">
        <v>429</v>
      </c>
      <c r="C314" s="5" t="s">
        <v>5</v>
      </c>
      <c r="D314" s="6">
        <v>0.111</v>
      </c>
      <c r="E314" s="7">
        <v>1707</v>
      </c>
      <c r="F314" s="8">
        <f t="shared" si="8"/>
        <v>853.5</v>
      </c>
      <c r="G314" s="8">
        <f t="shared" si="9"/>
        <v>809396</v>
      </c>
      <c r="H314" s="9" t="s">
        <v>508</v>
      </c>
      <c r="I314" s="73">
        <f>INDEX('All LEAs'!P:P,MATCH('High Need'!A:A,'All LEAs'!A:A,0))</f>
        <v>5679.8082249560639</v>
      </c>
      <c r="J314" s="59">
        <f>INDEX('All LEAs'!T:T,MATCH('High Need'!A:A,'All LEAs'!A:A,0))</f>
        <v>5763.3682080924855</v>
      </c>
    </row>
    <row r="315" spans="1:10" ht="15.6" x14ac:dyDescent="0.3">
      <c r="A315" s="19" t="s">
        <v>559</v>
      </c>
      <c r="B315" s="5" t="s">
        <v>39</v>
      </c>
      <c r="C315" s="5" t="s">
        <v>5</v>
      </c>
      <c r="D315" s="6">
        <v>0.11</v>
      </c>
      <c r="E315" s="7">
        <v>992</v>
      </c>
      <c r="F315" s="8">
        <f t="shared" si="8"/>
        <v>496</v>
      </c>
      <c r="G315" s="8">
        <f t="shared" si="9"/>
        <v>810388</v>
      </c>
      <c r="H315" s="9" t="s">
        <v>508</v>
      </c>
      <c r="I315" s="73">
        <f>INDEX('All LEAs'!P:P,MATCH('High Need'!A:A,'All LEAs'!A:A,0))</f>
        <v>9961.8376209677444</v>
      </c>
      <c r="J315" s="59">
        <f>INDEX('All LEAs'!T:T,MATCH('High Need'!A:A,'All LEAs'!A:A,0))</f>
        <v>10142.417505030182</v>
      </c>
    </row>
    <row r="316" spans="1:10" ht="15.6" x14ac:dyDescent="0.3">
      <c r="A316" s="19" t="s">
        <v>881</v>
      </c>
      <c r="B316" s="5" t="s">
        <v>364</v>
      </c>
      <c r="C316" s="5" t="s">
        <v>5</v>
      </c>
      <c r="D316" s="6">
        <v>0.11</v>
      </c>
      <c r="E316" s="7">
        <v>5544</v>
      </c>
      <c r="F316" s="8">
        <f t="shared" si="8"/>
        <v>2772</v>
      </c>
      <c r="G316" s="8">
        <f t="shared" si="9"/>
        <v>815932</v>
      </c>
      <c r="H316" s="9" t="s">
        <v>508</v>
      </c>
      <c r="I316" s="73">
        <f>INDEX('All LEAs'!P:P,MATCH('High Need'!A:A,'All LEAs'!A:A,0))</f>
        <v>2867.1637301587302</v>
      </c>
      <c r="J316" s="59">
        <f>INDEX('All LEAs'!T:T,MATCH('High Need'!A:A,'All LEAs'!A:A,0))</f>
        <v>3037.2515999268603</v>
      </c>
    </row>
    <row r="317" spans="1:10" ht="15.6" x14ac:dyDescent="0.3">
      <c r="A317" s="19" t="s">
        <v>784</v>
      </c>
      <c r="B317" s="5" t="s">
        <v>267</v>
      </c>
      <c r="C317" s="5" t="s">
        <v>5</v>
      </c>
      <c r="D317" s="6">
        <v>0.109</v>
      </c>
      <c r="E317" s="7">
        <v>1860</v>
      </c>
      <c r="F317" s="8">
        <f t="shared" si="8"/>
        <v>930</v>
      </c>
      <c r="G317" s="8">
        <f t="shared" si="9"/>
        <v>817792</v>
      </c>
      <c r="H317" s="9" t="s">
        <v>508</v>
      </c>
      <c r="I317" s="73">
        <f>INDEX('All LEAs'!P:P,MATCH('High Need'!A:A,'All LEAs'!A:A,0))</f>
        <v>4556.9879139784944</v>
      </c>
      <c r="J317" s="59">
        <f>INDEX('All LEAs'!T:T,MATCH('High Need'!A:A,'All LEAs'!A:A,0))</f>
        <v>4795.3837658752072</v>
      </c>
    </row>
    <row r="318" spans="1:10" ht="15.6" x14ac:dyDescent="0.3">
      <c r="A318" s="19" t="s">
        <v>844</v>
      </c>
      <c r="B318" s="5" t="s">
        <v>327</v>
      </c>
      <c r="C318" s="5" t="s">
        <v>5</v>
      </c>
      <c r="D318" s="6">
        <v>0.109</v>
      </c>
      <c r="E318" s="7">
        <v>5378</v>
      </c>
      <c r="F318" s="8">
        <f t="shared" si="8"/>
        <v>2689</v>
      </c>
      <c r="G318" s="8">
        <f t="shared" si="9"/>
        <v>823170</v>
      </c>
      <c r="H318" s="9" t="s">
        <v>508</v>
      </c>
      <c r="I318" s="73">
        <f>INDEX('All LEAs'!P:P,MATCH('High Need'!A:A,'All LEAs'!A:A,0))</f>
        <v>2804.5669133506881</v>
      </c>
      <c r="J318" s="59">
        <f>INDEX('All LEAs'!T:T,MATCH('High Need'!A:A,'All LEAs'!A:A,0))</f>
        <v>2888.607006020799</v>
      </c>
    </row>
    <row r="319" spans="1:10" ht="15.6" x14ac:dyDescent="0.3">
      <c r="A319" s="19" t="s">
        <v>1020</v>
      </c>
      <c r="B319" s="5" t="s">
        <v>503</v>
      </c>
      <c r="C319" s="5" t="s">
        <v>5</v>
      </c>
      <c r="D319" s="6">
        <v>0.109</v>
      </c>
      <c r="E319" s="7">
        <v>1809</v>
      </c>
      <c r="F319" s="8">
        <f t="shared" si="8"/>
        <v>904.5</v>
      </c>
      <c r="G319" s="8">
        <f t="shared" si="9"/>
        <v>824979</v>
      </c>
      <c r="H319" s="9" t="s">
        <v>508</v>
      </c>
      <c r="I319" s="73">
        <f>INDEX('All LEAs'!P:P,MATCH('High Need'!A:A,'All LEAs'!A:A,0))</f>
        <v>6391.9096351575454</v>
      </c>
      <c r="J319" s="59">
        <f>INDEX('All LEAs'!T:T,MATCH('High Need'!A:A,'All LEAs'!A:A,0))</f>
        <v>6465.4094182825484</v>
      </c>
    </row>
    <row r="320" spans="1:10" ht="15.6" x14ac:dyDescent="0.3">
      <c r="A320" s="19" t="s">
        <v>637</v>
      </c>
      <c r="B320" s="5" t="s">
        <v>120</v>
      </c>
      <c r="C320" s="5" t="s">
        <v>5</v>
      </c>
      <c r="D320" s="6">
        <v>0.10800000000000001</v>
      </c>
      <c r="E320" s="7">
        <v>4287</v>
      </c>
      <c r="F320" s="8">
        <f t="shared" si="8"/>
        <v>2143.5</v>
      </c>
      <c r="G320" s="8">
        <f t="shared" si="9"/>
        <v>829266</v>
      </c>
      <c r="H320" s="9" t="s">
        <v>508</v>
      </c>
      <c r="I320" s="73">
        <f>INDEX('All LEAs'!P:P,MATCH('High Need'!A:A,'All LEAs'!A:A,0))</f>
        <v>4058.6196547702357</v>
      </c>
      <c r="J320" s="59">
        <f>INDEX('All LEAs'!T:T,MATCH('High Need'!A:A,'All LEAs'!A:A,0))</f>
        <v>4119.103376503238</v>
      </c>
    </row>
    <row r="321" spans="1:10" ht="15.6" x14ac:dyDescent="0.3">
      <c r="A321" s="19" t="s">
        <v>883</v>
      </c>
      <c r="B321" s="5" t="s">
        <v>366</v>
      </c>
      <c r="C321" s="5" t="s">
        <v>5</v>
      </c>
      <c r="D321" s="6">
        <v>0.10800000000000001</v>
      </c>
      <c r="E321" s="7">
        <v>1368</v>
      </c>
      <c r="F321" s="8">
        <f t="shared" si="8"/>
        <v>684</v>
      </c>
      <c r="G321" s="8">
        <f t="shared" si="9"/>
        <v>830634</v>
      </c>
      <c r="H321" s="9" t="s">
        <v>508</v>
      </c>
      <c r="I321" s="73">
        <f>INDEX('All LEAs'!P:P,MATCH('High Need'!A:A,'All LEAs'!A:A,0))</f>
        <v>4785.4995979532168</v>
      </c>
      <c r="J321" s="59">
        <f>INDEX('All LEAs'!T:T,MATCH('High Need'!A:A,'All LEAs'!A:A,0))</f>
        <v>5033.8703966005669</v>
      </c>
    </row>
    <row r="322" spans="1:10" ht="15.6" x14ac:dyDescent="0.3">
      <c r="A322" s="19" t="s">
        <v>710</v>
      </c>
      <c r="B322" s="5" t="s">
        <v>193</v>
      </c>
      <c r="C322" s="5" t="s">
        <v>5</v>
      </c>
      <c r="D322" s="6">
        <v>0.107</v>
      </c>
      <c r="E322" s="7">
        <v>6818</v>
      </c>
      <c r="F322" s="8">
        <f t="shared" si="8"/>
        <v>3409</v>
      </c>
      <c r="G322" s="8">
        <f t="shared" si="9"/>
        <v>837452</v>
      </c>
      <c r="H322" s="9" t="s">
        <v>508</v>
      </c>
      <c r="I322" s="73">
        <f>INDEX('All LEAs'!P:P,MATCH('High Need'!A:A,'All LEAs'!A:A,0))</f>
        <v>3246.6352141390439</v>
      </c>
      <c r="J322" s="59">
        <f>INDEX('All LEAs'!T:T,MATCH('High Need'!A:A,'All LEAs'!A:A,0))</f>
        <v>3225.3974449964512</v>
      </c>
    </row>
    <row r="323" spans="1:10" ht="15.6" x14ac:dyDescent="0.3">
      <c r="A323" s="19" t="s">
        <v>858</v>
      </c>
      <c r="B323" s="5" t="s">
        <v>341</v>
      </c>
      <c r="C323" s="5" t="s">
        <v>5</v>
      </c>
      <c r="D323" s="6">
        <v>0.107</v>
      </c>
      <c r="E323" s="7">
        <v>1541</v>
      </c>
      <c r="F323" s="8">
        <f t="shared" si="8"/>
        <v>770.5</v>
      </c>
      <c r="G323" s="8">
        <f t="shared" si="9"/>
        <v>838993</v>
      </c>
      <c r="H323" s="9" t="s">
        <v>508</v>
      </c>
      <c r="I323" s="73">
        <f>INDEX('All LEAs'!P:P,MATCH('High Need'!A:A,'All LEAs'!A:A,0))</f>
        <v>5252.6758144062305</v>
      </c>
      <c r="J323" s="59">
        <f>INDEX('All LEAs'!T:T,MATCH('High Need'!A:A,'All LEAs'!A:A,0))</f>
        <v>5144.6987421383647</v>
      </c>
    </row>
    <row r="324" spans="1:10" ht="15.6" x14ac:dyDescent="0.3">
      <c r="A324" s="19" t="s">
        <v>995</v>
      </c>
      <c r="B324" s="5" t="s">
        <v>478</v>
      </c>
      <c r="C324" s="5" t="s">
        <v>5</v>
      </c>
      <c r="D324" s="6">
        <v>0.107</v>
      </c>
      <c r="E324" s="7">
        <v>2213</v>
      </c>
      <c r="F324" s="8">
        <f t="shared" si="8"/>
        <v>1106.5</v>
      </c>
      <c r="G324" s="8">
        <f t="shared" si="9"/>
        <v>841206</v>
      </c>
      <c r="H324" s="9" t="s">
        <v>508</v>
      </c>
      <c r="I324" s="73">
        <f>INDEX('All LEAs'!P:P,MATCH('High Need'!A:A,'All LEAs'!A:A,0))</f>
        <v>4879.6626886579306</v>
      </c>
      <c r="J324" s="59">
        <f>INDEX('All LEAs'!T:T,MATCH('High Need'!A:A,'All LEAs'!A:A,0))</f>
        <v>5025.5409317051108</v>
      </c>
    </row>
    <row r="325" spans="1:10" ht="15.6" x14ac:dyDescent="0.3">
      <c r="A325" s="19" t="s">
        <v>722</v>
      </c>
      <c r="B325" s="5" t="s">
        <v>205</v>
      </c>
      <c r="C325" s="5" t="s">
        <v>5</v>
      </c>
      <c r="D325" s="6">
        <v>0.106</v>
      </c>
      <c r="E325" s="7">
        <v>773</v>
      </c>
      <c r="F325" s="8">
        <f t="shared" si="8"/>
        <v>386.5</v>
      </c>
      <c r="G325" s="8">
        <f t="shared" si="9"/>
        <v>841979</v>
      </c>
      <c r="H325" s="9" t="s">
        <v>508</v>
      </c>
      <c r="I325" s="73">
        <f>INDEX('All LEAs'!P:P,MATCH('High Need'!A:A,'All LEAs'!A:A,0))</f>
        <v>8155.2236739974132</v>
      </c>
      <c r="J325" s="59">
        <f>INDEX('All LEAs'!T:T,MATCH('High Need'!A:A,'All LEAs'!A:A,0))</f>
        <v>8151.8801546391751</v>
      </c>
    </row>
    <row r="326" spans="1:10" ht="15.6" x14ac:dyDescent="0.3">
      <c r="A326" s="19" t="s">
        <v>757</v>
      </c>
      <c r="B326" s="5" t="s">
        <v>240</v>
      </c>
      <c r="C326" s="5" t="s">
        <v>5</v>
      </c>
      <c r="D326" s="6">
        <v>0.106</v>
      </c>
      <c r="E326" s="7">
        <v>2910</v>
      </c>
      <c r="F326" s="8">
        <f t="shared" si="8"/>
        <v>1455</v>
      </c>
      <c r="G326" s="8">
        <f t="shared" si="9"/>
        <v>844889</v>
      </c>
      <c r="H326" s="9" t="s">
        <v>508</v>
      </c>
      <c r="I326" s="73">
        <f>INDEX('All LEAs'!P:P,MATCH('High Need'!A:A,'All LEAs'!A:A,0))</f>
        <v>3063.046567010309</v>
      </c>
      <c r="J326" s="59">
        <f>INDEX('All LEAs'!T:T,MATCH('High Need'!A:A,'All LEAs'!A:A,0))</f>
        <v>3253.6505263157896</v>
      </c>
    </row>
    <row r="327" spans="1:10" ht="15.6" x14ac:dyDescent="0.3">
      <c r="A327" s="19" t="s">
        <v>867</v>
      </c>
      <c r="B327" s="5" t="s">
        <v>350</v>
      </c>
      <c r="C327" s="5" t="s">
        <v>5</v>
      </c>
      <c r="D327" s="6">
        <v>0.106</v>
      </c>
      <c r="E327" s="7">
        <v>3071</v>
      </c>
      <c r="F327" s="8">
        <f t="shared" si="8"/>
        <v>1535.5</v>
      </c>
      <c r="G327" s="8">
        <f t="shared" si="9"/>
        <v>847960</v>
      </c>
      <c r="H327" s="9" t="s">
        <v>508</v>
      </c>
      <c r="I327" s="73">
        <f>INDEX('All LEAs'!P:P,MATCH('High Need'!A:A,'All LEAs'!A:A,0))</f>
        <v>3406.4295245848257</v>
      </c>
      <c r="J327" s="59">
        <f>INDEX('All LEAs'!T:T,MATCH('High Need'!A:A,'All LEAs'!A:A,0))</f>
        <v>3552.9530223390275</v>
      </c>
    </row>
    <row r="328" spans="1:10" ht="15.6" x14ac:dyDescent="0.3">
      <c r="A328" s="19" t="s">
        <v>885</v>
      </c>
      <c r="B328" s="5" t="s">
        <v>368</v>
      </c>
      <c r="C328" s="5" t="s">
        <v>5</v>
      </c>
      <c r="D328" s="6">
        <v>0.106</v>
      </c>
      <c r="E328" s="7">
        <v>906</v>
      </c>
      <c r="F328" s="8">
        <f t="shared" si="8"/>
        <v>453</v>
      </c>
      <c r="G328" s="8">
        <f t="shared" si="9"/>
        <v>848866</v>
      </c>
      <c r="H328" s="9" t="s">
        <v>508</v>
      </c>
      <c r="I328" s="73">
        <f>INDEX('All LEAs'!P:P,MATCH('High Need'!A:A,'All LEAs'!A:A,0))</f>
        <v>4192.5515562913906</v>
      </c>
      <c r="J328" s="59">
        <f>INDEX('All LEAs'!T:T,MATCH('High Need'!A:A,'All LEAs'!A:A,0))</f>
        <v>4292.2833876221503</v>
      </c>
    </row>
    <row r="329" spans="1:10" ht="15.6" x14ac:dyDescent="0.3">
      <c r="A329" s="19" t="s">
        <v>659</v>
      </c>
      <c r="B329" s="5" t="s">
        <v>142</v>
      </c>
      <c r="C329" s="5" t="s">
        <v>5</v>
      </c>
      <c r="D329" s="6">
        <v>0.105</v>
      </c>
      <c r="E329" s="7">
        <v>4130</v>
      </c>
      <c r="F329" s="8">
        <f t="shared" si="8"/>
        <v>2065</v>
      </c>
      <c r="G329" s="8">
        <f t="shared" si="9"/>
        <v>852996</v>
      </c>
      <c r="H329" s="9" t="s">
        <v>508</v>
      </c>
      <c r="I329" s="73">
        <f>INDEX('All LEAs'!P:P,MATCH('High Need'!A:A,'All LEAs'!A:A,0))</f>
        <v>3055.7293898305088</v>
      </c>
      <c r="J329" s="59">
        <f>INDEX('All LEAs'!T:T,MATCH('High Need'!A:A,'All LEAs'!A:A,0))</f>
        <v>3404.5708936595106</v>
      </c>
    </row>
    <row r="330" spans="1:10" ht="15.6" x14ac:dyDescent="0.3">
      <c r="A330" s="19" t="s">
        <v>736</v>
      </c>
      <c r="B330" s="5" t="s">
        <v>219</v>
      </c>
      <c r="C330" s="5" t="s">
        <v>5</v>
      </c>
      <c r="D330" s="6">
        <v>0.105</v>
      </c>
      <c r="E330" s="7">
        <v>1345</v>
      </c>
      <c r="F330" s="8">
        <f t="shared" si="8"/>
        <v>672.5</v>
      </c>
      <c r="G330" s="8">
        <f t="shared" si="9"/>
        <v>854341</v>
      </c>
      <c r="H330" s="9" t="s">
        <v>508</v>
      </c>
      <c r="I330" s="73">
        <f>INDEX('All LEAs'!P:P,MATCH('High Need'!A:A,'All LEAs'!A:A,0))</f>
        <v>3325.133226765799</v>
      </c>
      <c r="J330" s="59">
        <f>INDEX('All LEAs'!T:T,MATCH('High Need'!A:A,'All LEAs'!A:A,0))</f>
        <v>3344.7510917030568</v>
      </c>
    </row>
    <row r="331" spans="1:10" ht="15.6" x14ac:dyDescent="0.3">
      <c r="A331" s="19" t="s">
        <v>862</v>
      </c>
      <c r="B331" s="5" t="s">
        <v>345</v>
      </c>
      <c r="C331" s="5" t="s">
        <v>5</v>
      </c>
      <c r="D331" s="6">
        <v>0.105</v>
      </c>
      <c r="E331" s="7">
        <v>3792</v>
      </c>
      <c r="F331" s="8">
        <f t="shared" ref="F331:F394" si="10">E331*0.5</f>
        <v>1896</v>
      </c>
      <c r="G331" s="8">
        <f t="shared" si="9"/>
        <v>858133</v>
      </c>
      <c r="H331" s="9" t="s">
        <v>508</v>
      </c>
      <c r="I331" s="73">
        <f>INDEX('All LEAs'!P:P,MATCH('High Need'!A:A,'All LEAs'!A:A,0))</f>
        <v>6924.7022626582284</v>
      </c>
      <c r="J331" s="59">
        <f>INDEX('All LEAs'!T:T,MATCH('High Need'!A:A,'All LEAs'!A:A,0))</f>
        <v>6576.4041615667074</v>
      </c>
    </row>
    <row r="332" spans="1:10" ht="15.6" x14ac:dyDescent="0.3">
      <c r="A332" s="19" t="s">
        <v>951</v>
      </c>
      <c r="B332" s="5" t="s">
        <v>435</v>
      </c>
      <c r="C332" s="5" t="s">
        <v>5</v>
      </c>
      <c r="D332" s="6">
        <v>0.105</v>
      </c>
      <c r="E332" s="7">
        <v>3287</v>
      </c>
      <c r="F332" s="8">
        <f t="shared" si="10"/>
        <v>1643.5</v>
      </c>
      <c r="G332" s="8">
        <f t="shared" ref="G332:G395" si="11">G331+E332</f>
        <v>861420</v>
      </c>
      <c r="H332" s="9" t="s">
        <v>508</v>
      </c>
      <c r="I332" s="73">
        <f>INDEX('All LEAs'!P:P,MATCH('High Need'!A:A,'All LEAs'!A:A,0))</f>
        <v>4399.287803468208</v>
      </c>
      <c r="J332" s="59">
        <f>INDEX('All LEAs'!T:T,MATCH('High Need'!A:A,'All LEAs'!A:A,0))</f>
        <v>4481.5414129110841</v>
      </c>
    </row>
    <row r="333" spans="1:10" ht="15.6" x14ac:dyDescent="0.3">
      <c r="A333" s="19" t="s">
        <v>986</v>
      </c>
      <c r="B333" s="5" t="s">
        <v>469</v>
      </c>
      <c r="C333" s="5" t="s">
        <v>5</v>
      </c>
      <c r="D333" s="6">
        <v>0.105</v>
      </c>
      <c r="E333" s="7">
        <v>605</v>
      </c>
      <c r="F333" s="8">
        <f t="shared" si="10"/>
        <v>302.5</v>
      </c>
      <c r="G333" s="8">
        <f t="shared" si="11"/>
        <v>862025</v>
      </c>
      <c r="H333" s="9" t="s">
        <v>508</v>
      </c>
      <c r="I333" s="73">
        <f>INDEX('All LEAs'!P:P,MATCH('High Need'!A:A,'All LEAs'!A:A,0))</f>
        <v>6258.3428099173552</v>
      </c>
      <c r="J333" s="59">
        <f>INDEX('All LEAs'!T:T,MATCH('High Need'!A:A,'All LEAs'!A:A,0))</f>
        <v>6202.8006430868163</v>
      </c>
    </row>
    <row r="334" spans="1:10" ht="15.6" x14ac:dyDescent="0.3">
      <c r="A334" s="19" t="s">
        <v>1009</v>
      </c>
      <c r="B334" s="5" t="s">
        <v>492</v>
      </c>
      <c r="C334" s="5" t="s">
        <v>5</v>
      </c>
      <c r="D334" s="6">
        <v>0.105</v>
      </c>
      <c r="E334" s="7">
        <v>2181</v>
      </c>
      <c r="F334" s="8">
        <f t="shared" si="10"/>
        <v>1090.5</v>
      </c>
      <c r="G334" s="8">
        <f t="shared" si="11"/>
        <v>864206</v>
      </c>
      <c r="H334" s="9" t="s">
        <v>508</v>
      </c>
      <c r="I334" s="73">
        <f>INDEX('All LEAs'!P:P,MATCH('High Need'!A:A,'All LEAs'!A:A,0))</f>
        <v>4667.712815222375</v>
      </c>
      <c r="J334" s="59">
        <f>INDEX('All LEAs'!T:T,MATCH('High Need'!A:A,'All LEAs'!A:A,0))</f>
        <v>4936.8122151321786</v>
      </c>
    </row>
    <row r="335" spans="1:10" ht="15.6" x14ac:dyDescent="0.3">
      <c r="A335" s="19" t="s">
        <v>654</v>
      </c>
      <c r="B335" s="5" t="s">
        <v>137</v>
      </c>
      <c r="C335" s="5" t="s">
        <v>5</v>
      </c>
      <c r="D335" s="6">
        <v>0.10400000000000001</v>
      </c>
      <c r="E335" s="7">
        <v>8289</v>
      </c>
      <c r="F335" s="8">
        <f t="shared" si="10"/>
        <v>4144.5</v>
      </c>
      <c r="G335" s="8">
        <f t="shared" si="11"/>
        <v>872495</v>
      </c>
      <c r="H335" s="9" t="s">
        <v>508</v>
      </c>
      <c r="I335" s="73">
        <f>INDEX('All LEAs'!P:P,MATCH('High Need'!A:A,'All LEAs'!A:A,0))</f>
        <v>3224.1252937628178</v>
      </c>
      <c r="J335" s="59">
        <f>INDEX('All LEAs'!T:T,MATCH('High Need'!A:A,'All LEAs'!A:A,0))</f>
        <v>3433.3931264680432</v>
      </c>
    </row>
    <row r="336" spans="1:10" ht="15.6" x14ac:dyDescent="0.3">
      <c r="A336" s="19" t="s">
        <v>876</v>
      </c>
      <c r="B336" s="5" t="s">
        <v>359</v>
      </c>
      <c r="C336" s="5" t="s">
        <v>5</v>
      </c>
      <c r="D336" s="6">
        <v>0.10400000000000001</v>
      </c>
      <c r="E336" s="7">
        <v>4897</v>
      </c>
      <c r="F336" s="8">
        <f t="shared" si="10"/>
        <v>2448.5</v>
      </c>
      <c r="G336" s="8">
        <f t="shared" si="11"/>
        <v>877392</v>
      </c>
      <c r="H336" s="9" t="s">
        <v>508</v>
      </c>
      <c r="I336" s="73">
        <f>INDEX('All LEAs'!P:P,MATCH('High Need'!A:A,'All LEAs'!A:A,0))</f>
        <v>3854.524451705126</v>
      </c>
      <c r="J336" s="59">
        <f>INDEX('All LEAs'!T:T,MATCH('High Need'!A:A,'All LEAs'!A:A,0))</f>
        <v>3935.131274131274</v>
      </c>
    </row>
    <row r="337" spans="1:10" ht="15.6" x14ac:dyDescent="0.3">
      <c r="A337" s="19" t="s">
        <v>954</v>
      </c>
      <c r="B337" s="5" t="s">
        <v>437</v>
      </c>
      <c r="C337" s="5" t="s">
        <v>5</v>
      </c>
      <c r="D337" s="6">
        <v>0.10400000000000001</v>
      </c>
      <c r="E337" s="7">
        <v>1297</v>
      </c>
      <c r="F337" s="8">
        <f t="shared" si="10"/>
        <v>648.5</v>
      </c>
      <c r="G337" s="8">
        <f t="shared" si="11"/>
        <v>878689</v>
      </c>
      <c r="H337" s="9" t="s">
        <v>508</v>
      </c>
      <c r="I337" s="73">
        <f>INDEX('All LEAs'!P:P,MATCH('High Need'!A:A,'All LEAs'!A:A,0))</f>
        <v>4040.2256437933693</v>
      </c>
      <c r="J337" s="59">
        <f>INDEX('All LEAs'!T:T,MATCH('High Need'!A:A,'All LEAs'!A:A,0))</f>
        <v>4014.5917293233083</v>
      </c>
    </row>
    <row r="338" spans="1:10" ht="15.6" x14ac:dyDescent="0.3">
      <c r="A338" s="19" t="s">
        <v>629</v>
      </c>
      <c r="B338" s="5" t="s">
        <v>112</v>
      </c>
      <c r="C338" s="5" t="s">
        <v>5</v>
      </c>
      <c r="D338" s="6">
        <v>0.10300000000000001</v>
      </c>
      <c r="E338" s="7">
        <v>2812</v>
      </c>
      <c r="F338" s="8">
        <f t="shared" si="10"/>
        <v>1406</v>
      </c>
      <c r="G338" s="8">
        <f t="shared" si="11"/>
        <v>881501</v>
      </c>
      <c r="H338" s="9" t="s">
        <v>508</v>
      </c>
      <c r="I338" s="73">
        <f>INDEX('All LEAs'!P:P,MATCH('High Need'!A:A,'All LEAs'!A:A,0))</f>
        <v>3175.5393918918917</v>
      </c>
      <c r="J338" s="59">
        <f>INDEX('All LEAs'!T:T,MATCH('High Need'!A:A,'All LEAs'!A:A,0))</f>
        <v>3268.7648523657062</v>
      </c>
    </row>
    <row r="339" spans="1:10" ht="15.6" x14ac:dyDescent="0.3">
      <c r="A339" s="19" t="s">
        <v>635</v>
      </c>
      <c r="B339" s="5" t="s">
        <v>118</v>
      </c>
      <c r="C339" s="5" t="s">
        <v>5</v>
      </c>
      <c r="D339" s="6">
        <v>0.10300000000000001</v>
      </c>
      <c r="E339" s="7">
        <v>2163</v>
      </c>
      <c r="F339" s="8">
        <f t="shared" si="10"/>
        <v>1081.5</v>
      </c>
      <c r="G339" s="8">
        <f t="shared" si="11"/>
        <v>883664</v>
      </c>
      <c r="H339" s="9" t="s">
        <v>508</v>
      </c>
      <c r="I339" s="73">
        <f>INDEX('All LEAs'!P:P,MATCH('High Need'!A:A,'All LEAs'!A:A,0))</f>
        <v>4166.6155987055008</v>
      </c>
      <c r="J339" s="59">
        <f>INDEX('All LEAs'!T:T,MATCH('High Need'!A:A,'All LEAs'!A:A,0))</f>
        <v>4281.0681713496087</v>
      </c>
    </row>
    <row r="340" spans="1:10" ht="15.6" x14ac:dyDescent="0.3">
      <c r="A340" s="19" t="s">
        <v>730</v>
      </c>
      <c r="B340" s="5" t="s">
        <v>213</v>
      </c>
      <c r="C340" s="5" t="s">
        <v>5</v>
      </c>
      <c r="D340" s="6">
        <v>0.10300000000000001</v>
      </c>
      <c r="E340" s="7">
        <v>1331</v>
      </c>
      <c r="F340" s="8">
        <f t="shared" si="10"/>
        <v>665.5</v>
      </c>
      <c r="G340" s="8">
        <f t="shared" si="11"/>
        <v>884995</v>
      </c>
      <c r="H340" s="9" t="s">
        <v>508</v>
      </c>
      <c r="I340" s="73">
        <f>INDEX('All LEAs'!P:P,MATCH('High Need'!A:A,'All LEAs'!A:A,0))</f>
        <v>8314.6533508640114</v>
      </c>
      <c r="J340" s="59">
        <f>INDEX('All LEAs'!T:T,MATCH('High Need'!A:A,'All LEAs'!A:A,0))</f>
        <v>8326.201643017177</v>
      </c>
    </row>
    <row r="341" spans="1:10" ht="15.6" x14ac:dyDescent="0.3">
      <c r="A341" s="19" t="s">
        <v>595</v>
      </c>
      <c r="B341" s="5" t="s">
        <v>78</v>
      </c>
      <c r="C341" s="5" t="s">
        <v>5</v>
      </c>
      <c r="D341" s="6">
        <v>0.10199999999999999</v>
      </c>
      <c r="E341" s="7">
        <v>2221</v>
      </c>
      <c r="F341" s="8">
        <f t="shared" si="10"/>
        <v>1110.5</v>
      </c>
      <c r="G341" s="8">
        <f t="shared" si="11"/>
        <v>887216</v>
      </c>
      <c r="H341" s="9" t="s">
        <v>508</v>
      </c>
      <c r="I341" s="73">
        <f>INDEX('All LEAs'!P:P,MATCH('High Need'!A:A,'All LEAs'!A:A,0))</f>
        <v>4716.0496893291311</v>
      </c>
      <c r="J341" s="59">
        <f>INDEX('All LEAs'!T:T,MATCH('High Need'!A:A,'All LEAs'!A:A,0))</f>
        <v>4682.2007874015744</v>
      </c>
    </row>
    <row r="342" spans="1:10" ht="15.6" x14ac:dyDescent="0.3">
      <c r="A342" s="19" t="s">
        <v>600</v>
      </c>
      <c r="B342" s="5" t="s">
        <v>83</v>
      </c>
      <c r="C342" s="5" t="s">
        <v>5</v>
      </c>
      <c r="D342" s="6">
        <v>0.10199999999999999</v>
      </c>
      <c r="E342" s="7">
        <v>1140</v>
      </c>
      <c r="F342" s="8">
        <f t="shared" si="10"/>
        <v>570</v>
      </c>
      <c r="G342" s="8">
        <f t="shared" si="11"/>
        <v>888356</v>
      </c>
      <c r="H342" s="9" t="s">
        <v>508</v>
      </c>
      <c r="I342" s="73">
        <f>INDEX('All LEAs'!P:P,MATCH('High Need'!A:A,'All LEAs'!A:A,0))</f>
        <v>4905.7810438596489</v>
      </c>
      <c r="J342" s="59">
        <f>INDEX('All LEAs'!T:T,MATCH('High Need'!A:A,'All LEAs'!A:A,0))</f>
        <v>4858.1294219154443</v>
      </c>
    </row>
    <row r="343" spans="1:10" ht="15.6" x14ac:dyDescent="0.3">
      <c r="A343" s="19" t="s">
        <v>738</v>
      </c>
      <c r="B343" s="5" t="s">
        <v>222</v>
      </c>
      <c r="C343" s="5" t="s">
        <v>5</v>
      </c>
      <c r="D343" s="6">
        <v>0.10199999999999999</v>
      </c>
      <c r="E343" s="7">
        <v>1362</v>
      </c>
      <c r="F343" s="8">
        <f t="shared" si="10"/>
        <v>681</v>
      </c>
      <c r="G343" s="8">
        <f t="shared" si="11"/>
        <v>889718</v>
      </c>
      <c r="H343" s="9" t="s">
        <v>508</v>
      </c>
      <c r="I343" s="73">
        <f>INDEX('All LEAs'!P:P,MATCH('High Need'!A:A,'All LEAs'!A:A,0))</f>
        <v>4779.3555947136556</v>
      </c>
      <c r="J343" s="59">
        <f>INDEX('All LEAs'!T:T,MATCH('High Need'!A:A,'All LEAs'!A:A,0))</f>
        <v>4908.1857355126303</v>
      </c>
    </row>
    <row r="344" spans="1:10" ht="15.6" x14ac:dyDescent="0.3">
      <c r="A344" s="19" t="s">
        <v>774</v>
      </c>
      <c r="B344" s="5" t="s">
        <v>257</v>
      </c>
      <c r="C344" s="5" t="s">
        <v>5</v>
      </c>
      <c r="D344" s="6">
        <v>0.10199999999999999</v>
      </c>
      <c r="E344" s="7">
        <v>6353</v>
      </c>
      <c r="F344" s="8">
        <f t="shared" si="10"/>
        <v>3176.5</v>
      </c>
      <c r="G344" s="8">
        <f t="shared" si="11"/>
        <v>896071</v>
      </c>
      <c r="H344" s="9" t="s">
        <v>508</v>
      </c>
      <c r="I344" s="73">
        <f>INDEX('All LEAs'!P:P,MATCH('High Need'!A:A,'All LEAs'!A:A,0))</f>
        <v>2934.6580040925546</v>
      </c>
      <c r="J344" s="59">
        <f>INDEX('All LEAs'!T:T,MATCH('High Need'!A:A,'All LEAs'!A:A,0))</f>
        <v>3018.1659829599243</v>
      </c>
    </row>
    <row r="345" spans="1:10" ht="15.6" x14ac:dyDescent="0.3">
      <c r="A345" s="19" t="s">
        <v>1017</v>
      </c>
      <c r="B345" s="5" t="s">
        <v>500</v>
      </c>
      <c r="C345" s="5" t="s">
        <v>5</v>
      </c>
      <c r="D345" s="6">
        <v>0.10199999999999999</v>
      </c>
      <c r="E345" s="7">
        <v>1854</v>
      </c>
      <c r="F345" s="8">
        <f t="shared" si="10"/>
        <v>927</v>
      </c>
      <c r="G345" s="8">
        <f t="shared" si="11"/>
        <v>897925</v>
      </c>
      <c r="H345" s="9" t="s">
        <v>508</v>
      </c>
      <c r="I345" s="73">
        <f>INDEX('All LEAs'!P:P,MATCH('High Need'!A:A,'All LEAs'!A:A,0))</f>
        <v>1478.0543473570656</v>
      </c>
      <c r="J345" s="59">
        <f>INDEX('All LEAs'!T:T,MATCH('High Need'!A:A,'All LEAs'!A:A,0))</f>
        <v>1697.4088120468489</v>
      </c>
    </row>
    <row r="346" spans="1:10" ht="15.6" x14ac:dyDescent="0.3">
      <c r="A346" s="19" t="s">
        <v>544</v>
      </c>
      <c r="B346" s="5" t="s">
        <v>24</v>
      </c>
      <c r="C346" s="5" t="s">
        <v>5</v>
      </c>
      <c r="D346" s="6">
        <v>0.10099999999999999</v>
      </c>
      <c r="E346" s="7">
        <v>4466</v>
      </c>
      <c r="F346" s="8">
        <f t="shared" si="10"/>
        <v>2233</v>
      </c>
      <c r="G346" s="8">
        <f t="shared" si="11"/>
        <v>902391</v>
      </c>
      <c r="H346" s="9" t="s">
        <v>508</v>
      </c>
      <c r="I346" s="73">
        <f>INDEX('All LEAs'!P:P,MATCH('High Need'!A:A,'All LEAs'!A:A,0))</f>
        <v>2914.8896462158532</v>
      </c>
      <c r="J346" s="59">
        <f>INDEX('All LEAs'!T:T,MATCH('High Need'!A:A,'All LEAs'!A:A,0))</f>
        <v>3079.7767756482526</v>
      </c>
    </row>
    <row r="347" spans="1:10" ht="15.6" x14ac:dyDescent="0.3">
      <c r="A347" s="19" t="s">
        <v>623</v>
      </c>
      <c r="B347" s="5" t="s">
        <v>106</v>
      </c>
      <c r="C347" s="5" t="s">
        <v>5</v>
      </c>
      <c r="D347" s="6">
        <v>0.10099999999999999</v>
      </c>
      <c r="E347" s="7">
        <v>4854</v>
      </c>
      <c r="F347" s="8">
        <f t="shared" si="10"/>
        <v>2427</v>
      </c>
      <c r="G347" s="8">
        <f t="shared" si="11"/>
        <v>907245</v>
      </c>
      <c r="H347" s="9" t="s">
        <v>508</v>
      </c>
      <c r="I347" s="73">
        <f>INDEX('All LEAs'!P:P,MATCH('High Need'!A:A,'All LEAs'!A:A,0))</f>
        <v>2728.1793963741247</v>
      </c>
      <c r="J347" s="59">
        <f>INDEX('All LEAs'!T:T,MATCH('High Need'!A:A,'All LEAs'!A:A,0))</f>
        <v>2802.6355102856</v>
      </c>
    </row>
    <row r="348" spans="1:10" ht="15.6" x14ac:dyDescent="0.3">
      <c r="A348" s="19" t="s">
        <v>652</v>
      </c>
      <c r="B348" s="5" t="s">
        <v>135</v>
      </c>
      <c r="C348" s="5" t="s">
        <v>5</v>
      </c>
      <c r="D348" s="6">
        <v>0.10099999999999999</v>
      </c>
      <c r="E348" s="7">
        <v>2374</v>
      </c>
      <c r="F348" s="8">
        <f t="shared" si="10"/>
        <v>1187</v>
      </c>
      <c r="G348" s="8">
        <f t="shared" si="11"/>
        <v>909619</v>
      </c>
      <c r="H348" s="9" t="s">
        <v>508</v>
      </c>
      <c r="I348" s="73">
        <f>INDEX('All LEAs'!P:P,MATCH('High Need'!A:A,'All LEAs'!A:A,0))</f>
        <v>2746.3980286436395</v>
      </c>
      <c r="J348" s="59">
        <f>INDEX('All LEAs'!T:T,MATCH('High Need'!A:A,'All LEAs'!A:A,0))</f>
        <v>2854.0042034468265</v>
      </c>
    </row>
    <row r="349" spans="1:10" ht="15.6" x14ac:dyDescent="0.3">
      <c r="A349" s="19" t="s">
        <v>879</v>
      </c>
      <c r="B349" s="5" t="s">
        <v>362</v>
      </c>
      <c r="C349" s="5" t="s">
        <v>5</v>
      </c>
      <c r="D349" s="6">
        <v>0.10099999999999999</v>
      </c>
      <c r="E349" s="7">
        <v>1473</v>
      </c>
      <c r="F349" s="8">
        <f t="shared" si="10"/>
        <v>736.5</v>
      </c>
      <c r="G349" s="8">
        <f t="shared" si="11"/>
        <v>911092</v>
      </c>
      <c r="H349" s="9" t="s">
        <v>508</v>
      </c>
      <c r="I349" s="73">
        <f>INDEX('All LEAs'!P:P,MATCH('High Need'!A:A,'All LEAs'!A:A,0))</f>
        <v>2844.1750033944331</v>
      </c>
      <c r="J349" s="59">
        <f>INDEX('All LEAs'!T:T,MATCH('High Need'!A:A,'All LEAs'!A:A,0))</f>
        <v>2814.044312169312</v>
      </c>
    </row>
    <row r="350" spans="1:10" ht="15.6" x14ac:dyDescent="0.3">
      <c r="A350" s="19" t="s">
        <v>543</v>
      </c>
      <c r="B350" s="5" t="s">
        <v>23</v>
      </c>
      <c r="C350" s="5" t="s">
        <v>5</v>
      </c>
      <c r="D350" s="6">
        <v>0.1</v>
      </c>
      <c r="E350" s="7">
        <v>1528</v>
      </c>
      <c r="F350" s="8">
        <f t="shared" si="10"/>
        <v>764</v>
      </c>
      <c r="G350" s="8">
        <f t="shared" si="11"/>
        <v>912620</v>
      </c>
      <c r="H350" s="9" t="s">
        <v>508</v>
      </c>
      <c r="I350" s="73">
        <f>INDEX('All LEAs'!P:P,MATCH('High Need'!A:A,'All LEAs'!A:A,0))</f>
        <v>6346.9112892670155</v>
      </c>
      <c r="J350" s="59">
        <f>INDEX('All LEAs'!T:T,MATCH('High Need'!A:A,'All LEAs'!A:A,0))</f>
        <v>6563.3575677461995</v>
      </c>
    </row>
    <row r="351" spans="1:10" ht="15.6" x14ac:dyDescent="0.3">
      <c r="A351" s="19" t="s">
        <v>615</v>
      </c>
      <c r="B351" s="5" t="s">
        <v>98</v>
      </c>
      <c r="C351" s="5" t="s">
        <v>5</v>
      </c>
      <c r="D351" s="6">
        <v>0.1</v>
      </c>
      <c r="E351" s="7">
        <v>873</v>
      </c>
      <c r="F351" s="8">
        <f t="shared" si="10"/>
        <v>436.5</v>
      </c>
      <c r="G351" s="8">
        <f t="shared" si="11"/>
        <v>913493</v>
      </c>
      <c r="H351" s="9" t="s">
        <v>508</v>
      </c>
      <c r="I351" s="73">
        <f>INDEX('All LEAs'!P:P,MATCH('High Need'!A:A,'All LEAs'!A:A,0))</f>
        <v>8660.9436884306979</v>
      </c>
      <c r="J351" s="59">
        <f>INDEX('All LEAs'!T:T,MATCH('High Need'!A:A,'All LEAs'!A:A,0))</f>
        <v>8444.3926991150438</v>
      </c>
    </row>
    <row r="352" spans="1:10" ht="15.6" x14ac:dyDescent="0.3">
      <c r="A352" s="19" t="s">
        <v>691</v>
      </c>
      <c r="B352" s="5" t="s">
        <v>174</v>
      </c>
      <c r="C352" s="5" t="s">
        <v>5</v>
      </c>
      <c r="D352" s="6">
        <v>0.1</v>
      </c>
      <c r="E352" s="7">
        <v>3571</v>
      </c>
      <c r="F352" s="8">
        <f t="shared" si="10"/>
        <v>1785.5</v>
      </c>
      <c r="G352" s="8">
        <f t="shared" si="11"/>
        <v>917064</v>
      </c>
      <c r="H352" s="9" t="s">
        <v>508</v>
      </c>
      <c r="I352" s="73">
        <f>INDEX('All LEAs'!P:P,MATCH('High Need'!A:A,'All LEAs'!A:A,0))</f>
        <v>3694.2078717446093</v>
      </c>
      <c r="J352" s="59">
        <f>INDEX('All LEAs'!T:T,MATCH('High Need'!A:A,'All LEAs'!A:A,0))</f>
        <v>3850.4347949886105</v>
      </c>
    </row>
    <row r="353" spans="1:10" ht="15.6" x14ac:dyDescent="0.3">
      <c r="A353" s="19" t="s">
        <v>698</v>
      </c>
      <c r="B353" s="5" t="s">
        <v>181</v>
      </c>
      <c r="C353" s="5" t="s">
        <v>5</v>
      </c>
      <c r="D353" s="6">
        <v>0.1</v>
      </c>
      <c r="E353" s="7">
        <v>909</v>
      </c>
      <c r="F353" s="8">
        <f t="shared" si="10"/>
        <v>454.5</v>
      </c>
      <c r="G353" s="8">
        <f t="shared" si="11"/>
        <v>917973</v>
      </c>
      <c r="H353" s="9" t="s">
        <v>508</v>
      </c>
      <c r="I353" s="73">
        <f>INDEX('All LEAs'!P:P,MATCH('High Need'!A:A,'All LEAs'!A:A,0))</f>
        <v>7160.734829482948</v>
      </c>
      <c r="J353" s="59">
        <f>INDEX('All LEAs'!T:T,MATCH('High Need'!A:A,'All LEAs'!A:A,0))</f>
        <v>7565.0583524027461</v>
      </c>
    </row>
    <row r="354" spans="1:10" ht="15.6" x14ac:dyDescent="0.3">
      <c r="A354" s="19" t="s">
        <v>737</v>
      </c>
      <c r="B354" s="5" t="s">
        <v>220</v>
      </c>
      <c r="C354" s="5" t="s">
        <v>5</v>
      </c>
      <c r="D354" s="6">
        <v>0.1</v>
      </c>
      <c r="E354" s="7">
        <v>966</v>
      </c>
      <c r="F354" s="8">
        <f t="shared" si="10"/>
        <v>483</v>
      </c>
      <c r="G354" s="8">
        <f t="shared" si="11"/>
        <v>918939</v>
      </c>
      <c r="H354" s="9" t="s">
        <v>508</v>
      </c>
      <c r="I354" s="73">
        <f>INDEX('All LEAs'!P:P,MATCH('High Need'!A:A,'All LEAs'!A:A,0))</f>
        <v>6895.2290786749481</v>
      </c>
      <c r="J354" s="59">
        <f>INDEX('All LEAs'!T:T,MATCH('High Need'!A:A,'All LEAs'!A:A,0))</f>
        <v>7064.6621761658034</v>
      </c>
    </row>
    <row r="355" spans="1:10" ht="15.6" x14ac:dyDescent="0.3">
      <c r="A355" s="19" t="s">
        <v>739</v>
      </c>
      <c r="B355" s="5" t="s">
        <v>221</v>
      </c>
      <c r="C355" s="5" t="s">
        <v>5</v>
      </c>
      <c r="D355" s="6">
        <v>0.1</v>
      </c>
      <c r="E355" s="7">
        <v>1662</v>
      </c>
      <c r="F355" s="8">
        <f t="shared" si="10"/>
        <v>831</v>
      </c>
      <c r="G355" s="8">
        <f t="shared" si="11"/>
        <v>920601</v>
      </c>
      <c r="H355" s="9" t="s">
        <v>508</v>
      </c>
      <c r="I355" s="73">
        <f>INDEX('All LEAs'!P:P,MATCH('High Need'!A:A,'All LEAs'!A:A,0))</f>
        <v>4896.4313537906137</v>
      </c>
      <c r="J355" s="59">
        <f>INDEX('All LEAs'!T:T,MATCH('High Need'!A:A,'All LEAs'!A:A,0))</f>
        <v>5092.5876923076921</v>
      </c>
    </row>
    <row r="356" spans="1:10" ht="15.6" x14ac:dyDescent="0.3">
      <c r="A356" s="19" t="s">
        <v>926</v>
      </c>
      <c r="B356" s="5" t="s">
        <v>409</v>
      </c>
      <c r="C356" s="5" t="s">
        <v>5</v>
      </c>
      <c r="D356" s="6">
        <v>0.1</v>
      </c>
      <c r="E356" s="7">
        <v>1255</v>
      </c>
      <c r="F356" s="8">
        <f t="shared" si="10"/>
        <v>627.5</v>
      </c>
      <c r="G356" s="8">
        <f t="shared" si="11"/>
        <v>921856</v>
      </c>
      <c r="H356" s="9" t="s">
        <v>508</v>
      </c>
      <c r="I356" s="73">
        <f>INDEX('All LEAs'!P:P,MATCH('High Need'!A:A,'All LEAs'!A:A,0))</f>
        <v>4487.468541832669</v>
      </c>
      <c r="J356" s="59">
        <f>INDEX('All LEAs'!T:T,MATCH('High Need'!A:A,'All LEAs'!A:A,0))</f>
        <v>4631.5370967741937</v>
      </c>
    </row>
    <row r="357" spans="1:10" ht="15.6" x14ac:dyDescent="0.3">
      <c r="A357" s="19" t="s">
        <v>952</v>
      </c>
      <c r="B357" s="5" t="s">
        <v>434</v>
      </c>
      <c r="C357" s="5" t="s">
        <v>5</v>
      </c>
      <c r="D357" s="6">
        <v>9.9000000000000005E-2</v>
      </c>
      <c r="E357" s="7">
        <v>889</v>
      </c>
      <c r="F357" s="8">
        <f t="shared" si="10"/>
        <v>444.5</v>
      </c>
      <c r="G357" s="8">
        <f t="shared" si="11"/>
        <v>922745</v>
      </c>
      <c r="H357" s="9" t="s">
        <v>508</v>
      </c>
      <c r="I357" s="73">
        <f>INDEX('All LEAs'!P:P,MATCH('High Need'!A:A,'All LEAs'!A:A,0))</f>
        <v>5883.0537120359959</v>
      </c>
      <c r="J357" s="59">
        <f>INDEX('All LEAs'!T:T,MATCH('High Need'!A:A,'All LEAs'!A:A,0))</f>
        <v>5966.1140939597317</v>
      </c>
    </row>
    <row r="358" spans="1:10" ht="15.6" x14ac:dyDescent="0.3">
      <c r="A358" s="19" t="s">
        <v>815</v>
      </c>
      <c r="B358" s="5" t="s">
        <v>298</v>
      </c>
      <c r="C358" s="5" t="s">
        <v>5</v>
      </c>
      <c r="D358" s="6">
        <v>9.8000000000000004E-2</v>
      </c>
      <c r="E358" s="7">
        <v>3814</v>
      </c>
      <c r="F358" s="8">
        <f t="shared" si="10"/>
        <v>1907</v>
      </c>
      <c r="G358" s="8">
        <f t="shared" si="11"/>
        <v>926559</v>
      </c>
      <c r="H358" s="9" t="s">
        <v>508</v>
      </c>
      <c r="I358" s="73">
        <f>INDEX('All LEAs'!P:P,MATCH('High Need'!A:A,'All LEAs'!A:A,0))</f>
        <v>3668.1825406397484</v>
      </c>
      <c r="J358" s="59">
        <f>INDEX('All LEAs'!T:T,MATCH('High Need'!A:A,'All LEAs'!A:A,0))</f>
        <v>3821.4675324675327</v>
      </c>
    </row>
    <row r="359" spans="1:10" ht="15.6" x14ac:dyDescent="0.3">
      <c r="A359" s="19" t="s">
        <v>577</v>
      </c>
      <c r="B359" s="5" t="s">
        <v>57</v>
      </c>
      <c r="C359" s="5" t="s">
        <v>5</v>
      </c>
      <c r="D359" s="6">
        <v>9.6999999999999989E-2</v>
      </c>
      <c r="E359" s="7">
        <v>1021</v>
      </c>
      <c r="F359" s="8">
        <f t="shared" si="10"/>
        <v>510.5</v>
      </c>
      <c r="G359" s="8">
        <f t="shared" si="11"/>
        <v>927580</v>
      </c>
      <c r="H359" s="9" t="s">
        <v>508</v>
      </c>
      <c r="I359" s="73">
        <f>INDEX('All LEAs'!P:P,MATCH('High Need'!A:A,'All LEAs'!A:A,0))</f>
        <v>7231.7807737512239</v>
      </c>
      <c r="J359" s="59">
        <f>INDEX('All LEAs'!T:T,MATCH('High Need'!A:A,'All LEAs'!A:A,0))</f>
        <v>7554.0933062880322</v>
      </c>
    </row>
    <row r="360" spans="1:10" ht="15.6" x14ac:dyDescent="0.3">
      <c r="A360" s="19" t="s">
        <v>649</v>
      </c>
      <c r="B360" s="5" t="s">
        <v>132</v>
      </c>
      <c r="C360" s="5" t="s">
        <v>5</v>
      </c>
      <c r="D360" s="6">
        <v>9.6999999999999989E-2</v>
      </c>
      <c r="E360" s="7">
        <v>2428</v>
      </c>
      <c r="F360" s="8">
        <f t="shared" si="10"/>
        <v>1214</v>
      </c>
      <c r="G360" s="8">
        <f t="shared" si="11"/>
        <v>930008</v>
      </c>
      <c r="H360" s="9" t="s">
        <v>508</v>
      </c>
      <c r="I360" s="73">
        <f>INDEX('All LEAs'!P:P,MATCH('High Need'!A:A,'All LEAs'!A:A,0))</f>
        <v>3216.7853006589785</v>
      </c>
      <c r="J360" s="59">
        <f>INDEX('All LEAs'!T:T,MATCH('High Need'!A:A,'All LEAs'!A:A,0))</f>
        <v>3281.0541516245489</v>
      </c>
    </row>
    <row r="361" spans="1:10" ht="15.6" x14ac:dyDescent="0.3">
      <c r="A361" s="19" t="s">
        <v>697</v>
      </c>
      <c r="B361" s="5" t="s">
        <v>180</v>
      </c>
      <c r="C361" s="5" t="s">
        <v>5</v>
      </c>
      <c r="D361" s="6">
        <v>9.6999999999999989E-2</v>
      </c>
      <c r="E361" s="7">
        <v>2022</v>
      </c>
      <c r="F361" s="8">
        <f t="shared" si="10"/>
        <v>1011</v>
      </c>
      <c r="G361" s="8">
        <f t="shared" si="11"/>
        <v>932030</v>
      </c>
      <c r="H361" s="9" t="s">
        <v>508</v>
      </c>
      <c r="I361" s="73">
        <f>INDEX('All LEAs'!P:P,MATCH('High Need'!A:A,'All LEAs'!A:A,0))</f>
        <v>4910.6841493570719</v>
      </c>
      <c r="J361" s="59">
        <f>INDEX('All LEAs'!T:T,MATCH('High Need'!A:A,'All LEAs'!A:A,0))</f>
        <v>5114.3622291021675</v>
      </c>
    </row>
    <row r="362" spans="1:10" ht="15.6" x14ac:dyDescent="0.3">
      <c r="A362" s="19" t="s">
        <v>699</v>
      </c>
      <c r="B362" s="5" t="s">
        <v>182</v>
      </c>
      <c r="C362" s="5" t="s">
        <v>5</v>
      </c>
      <c r="D362" s="6">
        <v>9.6999999999999989E-2</v>
      </c>
      <c r="E362" s="7">
        <v>2019</v>
      </c>
      <c r="F362" s="8">
        <f t="shared" si="10"/>
        <v>1009.5</v>
      </c>
      <c r="G362" s="8">
        <f t="shared" si="11"/>
        <v>934049</v>
      </c>
      <c r="H362" s="9" t="s">
        <v>508</v>
      </c>
      <c r="I362" s="73">
        <f>INDEX('All LEAs'!P:P,MATCH('High Need'!A:A,'All LEAs'!A:A,0))</f>
        <v>4225.5231401684005</v>
      </c>
      <c r="J362" s="59">
        <f>INDEX('All LEAs'!T:T,MATCH('High Need'!A:A,'All LEAs'!A:A,0))</f>
        <v>4267.566585956416</v>
      </c>
    </row>
    <row r="363" spans="1:10" ht="15.6" x14ac:dyDescent="0.3">
      <c r="A363" s="19" t="s">
        <v>709</v>
      </c>
      <c r="B363" s="5" t="s">
        <v>192</v>
      </c>
      <c r="C363" s="5" t="s">
        <v>5</v>
      </c>
      <c r="D363" s="6">
        <v>9.6999999999999989E-2</v>
      </c>
      <c r="E363" s="7">
        <v>5333</v>
      </c>
      <c r="F363" s="8">
        <f t="shared" si="10"/>
        <v>2666.5</v>
      </c>
      <c r="G363" s="8">
        <f t="shared" si="11"/>
        <v>939382</v>
      </c>
      <c r="H363" s="9" t="s">
        <v>508</v>
      </c>
      <c r="I363" s="73">
        <f>INDEX('All LEAs'!P:P,MATCH('High Need'!A:A,'All LEAs'!A:A,0))</f>
        <v>3172.937082317645</v>
      </c>
      <c r="J363" s="59">
        <f>INDEX('All LEAs'!T:T,MATCH('High Need'!A:A,'All LEAs'!A:A,0))</f>
        <v>3348.4492835595775</v>
      </c>
    </row>
    <row r="364" spans="1:10" ht="15.6" x14ac:dyDescent="0.3">
      <c r="A364" s="19" t="s">
        <v>895</v>
      </c>
      <c r="B364" s="5" t="s">
        <v>378</v>
      </c>
      <c r="C364" s="5" t="s">
        <v>5</v>
      </c>
      <c r="D364" s="6">
        <v>9.6999999999999989E-2</v>
      </c>
      <c r="E364" s="7">
        <v>1160</v>
      </c>
      <c r="F364" s="8">
        <f t="shared" si="10"/>
        <v>580</v>
      </c>
      <c r="G364" s="8">
        <f t="shared" si="11"/>
        <v>940542</v>
      </c>
      <c r="H364" s="9" t="s">
        <v>508</v>
      </c>
      <c r="I364" s="73">
        <f>INDEX('All LEAs'!P:P,MATCH('High Need'!A:A,'All LEAs'!A:A,0))</f>
        <v>6311.4627844827583</v>
      </c>
      <c r="J364" s="59">
        <f>INDEX('All LEAs'!T:T,MATCH('High Need'!A:A,'All LEAs'!A:A,0))</f>
        <v>6368.7409948542027</v>
      </c>
    </row>
    <row r="365" spans="1:10" ht="15.6" x14ac:dyDescent="0.3">
      <c r="A365" s="19" t="s">
        <v>618</v>
      </c>
      <c r="B365" s="5" t="s">
        <v>101</v>
      </c>
      <c r="C365" s="5" t="s">
        <v>5</v>
      </c>
      <c r="D365" s="6">
        <v>9.6000000000000002E-2</v>
      </c>
      <c r="E365" s="7">
        <v>3552</v>
      </c>
      <c r="F365" s="8">
        <f t="shared" si="10"/>
        <v>1776</v>
      </c>
      <c r="G365" s="8">
        <f t="shared" si="11"/>
        <v>944094</v>
      </c>
      <c r="H365" s="9" t="s">
        <v>508</v>
      </c>
      <c r="I365" s="73">
        <f>INDEX('All LEAs'!P:P,MATCH('High Need'!A:A,'All LEAs'!A:A,0))</f>
        <v>3216.7652984234232</v>
      </c>
      <c r="J365" s="59">
        <f>INDEX('All LEAs'!T:T,MATCH('High Need'!A:A,'All LEAs'!A:A,0))</f>
        <v>3166.5558461940882</v>
      </c>
    </row>
    <row r="366" spans="1:10" ht="15.6" x14ac:dyDescent="0.3">
      <c r="A366" s="19" t="s">
        <v>640</v>
      </c>
      <c r="B366" s="5" t="s">
        <v>123</v>
      </c>
      <c r="C366" s="5" t="s">
        <v>5</v>
      </c>
      <c r="D366" s="6">
        <v>9.5000000000000001E-2</v>
      </c>
      <c r="E366" s="7">
        <v>2818</v>
      </c>
      <c r="F366" s="8">
        <f t="shared" si="10"/>
        <v>1409</v>
      </c>
      <c r="G366" s="8">
        <f t="shared" si="11"/>
        <v>946912</v>
      </c>
      <c r="H366" s="9" t="s">
        <v>508</v>
      </c>
      <c r="I366" s="73">
        <f>INDEX('All LEAs'!P:P,MATCH('High Need'!A:A,'All LEAs'!A:A,0))</f>
        <v>3182.8977217885022</v>
      </c>
      <c r="J366" s="59">
        <f>INDEX('All LEAs'!T:T,MATCH('High Need'!A:A,'All LEAs'!A:A,0))</f>
        <v>3204.5304259634891</v>
      </c>
    </row>
    <row r="367" spans="1:10" ht="15.6" x14ac:dyDescent="0.3">
      <c r="A367" s="19" t="s">
        <v>957</v>
      </c>
      <c r="B367" s="5" t="s">
        <v>440</v>
      </c>
      <c r="C367" s="5" t="s">
        <v>5</v>
      </c>
      <c r="D367" s="6">
        <v>9.5000000000000001E-2</v>
      </c>
      <c r="E367" s="7">
        <v>2294</v>
      </c>
      <c r="F367" s="8">
        <f t="shared" si="10"/>
        <v>1147</v>
      </c>
      <c r="G367" s="8">
        <f t="shared" si="11"/>
        <v>949206</v>
      </c>
      <c r="H367" s="9" t="s">
        <v>508</v>
      </c>
      <c r="I367" s="73">
        <f>INDEX('All LEAs'!P:P,MATCH('High Need'!A:A,'All LEAs'!A:A,0))</f>
        <v>4440.535619006102</v>
      </c>
      <c r="J367" s="59">
        <f>INDEX('All LEAs'!T:T,MATCH('High Need'!A:A,'All LEAs'!A:A,0))</f>
        <v>4603.2734966592425</v>
      </c>
    </row>
    <row r="368" spans="1:10" ht="15.6" x14ac:dyDescent="0.3">
      <c r="A368" s="19" t="s">
        <v>621</v>
      </c>
      <c r="B368" s="5" t="s">
        <v>104</v>
      </c>
      <c r="C368" s="5" t="s">
        <v>5</v>
      </c>
      <c r="D368" s="6">
        <v>9.4E-2</v>
      </c>
      <c r="E368" s="7">
        <v>2499</v>
      </c>
      <c r="F368" s="8">
        <f t="shared" si="10"/>
        <v>1249.5</v>
      </c>
      <c r="G368" s="8">
        <f t="shared" si="11"/>
        <v>951705</v>
      </c>
      <c r="H368" s="9" t="s">
        <v>508</v>
      </c>
      <c r="I368" s="73">
        <f>INDEX('All LEAs'!P:P,MATCH('High Need'!A:A,'All LEAs'!A:A,0))</f>
        <v>3312.442244897959</v>
      </c>
      <c r="J368" s="59">
        <f>INDEX('All LEAs'!T:T,MATCH('High Need'!A:A,'All LEAs'!A:A,0))</f>
        <v>3464.8328634716067</v>
      </c>
    </row>
    <row r="369" spans="1:10" ht="15.6" x14ac:dyDescent="0.3">
      <c r="A369" s="19" t="s">
        <v>725</v>
      </c>
      <c r="B369" s="5" t="s">
        <v>208</v>
      </c>
      <c r="C369" s="5" t="s">
        <v>5</v>
      </c>
      <c r="D369" s="6">
        <v>9.3000000000000013E-2</v>
      </c>
      <c r="E369" s="7">
        <v>1843</v>
      </c>
      <c r="F369" s="8">
        <f t="shared" si="10"/>
        <v>921.5</v>
      </c>
      <c r="G369" s="8">
        <f t="shared" si="11"/>
        <v>953548</v>
      </c>
      <c r="H369" s="9" t="s">
        <v>508</v>
      </c>
      <c r="I369" s="73">
        <f>INDEX('All LEAs'!P:P,MATCH('High Need'!A:A,'All LEAs'!A:A,0))</f>
        <v>2606.2585892566467</v>
      </c>
      <c r="J369" s="59">
        <f>INDEX('All LEAs'!T:T,MATCH('High Need'!A:A,'All LEAs'!A:A,0))</f>
        <v>2676.7601736299512</v>
      </c>
    </row>
    <row r="370" spans="1:10" ht="15.6" x14ac:dyDescent="0.3">
      <c r="A370" s="19" t="s">
        <v>810</v>
      </c>
      <c r="B370" s="5" t="s">
        <v>293</v>
      </c>
      <c r="C370" s="5" t="s">
        <v>5</v>
      </c>
      <c r="D370" s="6">
        <v>9.1999999999999998E-2</v>
      </c>
      <c r="E370" s="7">
        <v>2907</v>
      </c>
      <c r="F370" s="8">
        <f t="shared" si="10"/>
        <v>1453.5</v>
      </c>
      <c r="G370" s="8">
        <f t="shared" si="11"/>
        <v>956455</v>
      </c>
      <c r="H370" s="9" t="s">
        <v>508</v>
      </c>
      <c r="I370" s="73">
        <f>INDEX('All LEAs'!P:P,MATCH('High Need'!A:A,'All LEAs'!A:A,0))</f>
        <v>3674.5196491228066</v>
      </c>
      <c r="J370" s="59">
        <f>INDEX('All LEAs'!T:T,MATCH('High Need'!A:A,'All LEAs'!A:A,0))</f>
        <v>3833.3159177986763</v>
      </c>
    </row>
    <row r="371" spans="1:10" ht="15.6" x14ac:dyDescent="0.3">
      <c r="A371" s="19" t="s">
        <v>636</v>
      </c>
      <c r="B371" s="5" t="s">
        <v>119</v>
      </c>
      <c r="C371" s="5" t="s">
        <v>5</v>
      </c>
      <c r="D371" s="6">
        <v>9.0999999999999998E-2</v>
      </c>
      <c r="E371" s="7">
        <v>1841</v>
      </c>
      <c r="F371" s="8">
        <f t="shared" si="10"/>
        <v>920.5</v>
      </c>
      <c r="G371" s="8">
        <f t="shared" si="11"/>
        <v>958296</v>
      </c>
      <c r="H371" s="9" t="s">
        <v>508</v>
      </c>
      <c r="I371" s="73">
        <f>INDEX('All LEAs'!P:P,MATCH('High Need'!A:A,'All LEAs'!A:A,0))</f>
        <v>4090.7897284084734</v>
      </c>
      <c r="J371" s="59">
        <f>INDEX('All LEAs'!T:T,MATCH('High Need'!A:A,'All LEAs'!A:A,0))</f>
        <v>4277.4729281767959</v>
      </c>
    </row>
    <row r="372" spans="1:10" ht="15.6" x14ac:dyDescent="0.3">
      <c r="A372" s="19" t="s">
        <v>910</v>
      </c>
      <c r="B372" s="5" t="s">
        <v>393</v>
      </c>
      <c r="C372" s="5" t="s">
        <v>5</v>
      </c>
      <c r="D372" s="6">
        <v>0.09</v>
      </c>
      <c r="E372" s="7">
        <v>1852</v>
      </c>
      <c r="F372" s="8">
        <f t="shared" si="10"/>
        <v>926</v>
      </c>
      <c r="G372" s="8">
        <f t="shared" si="11"/>
        <v>960148</v>
      </c>
      <c r="H372" s="9" t="s">
        <v>508</v>
      </c>
      <c r="I372" s="73">
        <f>INDEX('All LEAs'!P:P,MATCH('High Need'!A:A,'All LEAs'!A:A,0))</f>
        <v>5470.0240766738661</v>
      </c>
      <c r="J372" s="59">
        <f>INDEX('All LEAs'!T:T,MATCH('High Need'!A:A,'All LEAs'!A:A,0))</f>
        <v>5524.3045793397232</v>
      </c>
    </row>
    <row r="373" spans="1:10" ht="15.6" x14ac:dyDescent="0.3">
      <c r="A373" s="19" t="s">
        <v>959</v>
      </c>
      <c r="B373" s="5" t="s">
        <v>442</v>
      </c>
      <c r="C373" s="5" t="s">
        <v>5</v>
      </c>
      <c r="D373" s="6">
        <v>0.09</v>
      </c>
      <c r="E373" s="7">
        <v>2976</v>
      </c>
      <c r="F373" s="8">
        <f t="shared" si="10"/>
        <v>1488</v>
      </c>
      <c r="G373" s="8">
        <f t="shared" si="11"/>
        <v>963124</v>
      </c>
      <c r="H373" s="9" t="s">
        <v>508</v>
      </c>
      <c r="I373" s="73">
        <f>INDEX('All LEAs'!P:P,MATCH('High Need'!A:A,'All LEAs'!A:A,0))</f>
        <v>2435.4228998655917</v>
      </c>
      <c r="J373" s="59">
        <f>INDEX('All LEAs'!T:T,MATCH('High Need'!A:A,'All LEAs'!A:A,0))</f>
        <v>2546.5740801042007</v>
      </c>
    </row>
    <row r="374" spans="1:10" ht="15.6" x14ac:dyDescent="0.3">
      <c r="A374" s="19" t="s">
        <v>890</v>
      </c>
      <c r="B374" s="5" t="s">
        <v>373</v>
      </c>
      <c r="C374" s="5" t="s">
        <v>5</v>
      </c>
      <c r="D374" s="6">
        <v>8.900000000000001E-2</v>
      </c>
      <c r="E374" s="7">
        <v>1909</v>
      </c>
      <c r="F374" s="8">
        <f t="shared" si="10"/>
        <v>954.5</v>
      </c>
      <c r="G374" s="8">
        <f t="shared" si="11"/>
        <v>965033</v>
      </c>
      <c r="H374" s="9" t="s">
        <v>508</v>
      </c>
      <c r="I374" s="73">
        <f>INDEX('All LEAs'!P:P,MATCH('High Need'!A:A,'All LEAs'!A:A,0))</f>
        <v>4239.6752488213724</v>
      </c>
      <c r="J374" s="59">
        <f>INDEX('All LEAs'!T:T,MATCH('High Need'!A:A,'All LEAs'!A:A,0))</f>
        <v>4366.5172596919811</v>
      </c>
    </row>
    <row r="375" spans="1:10" ht="15.6" x14ac:dyDescent="0.3">
      <c r="A375" s="19" t="s">
        <v>534</v>
      </c>
      <c r="B375" s="5" t="s">
        <v>14</v>
      </c>
      <c r="C375" s="5" t="s">
        <v>5</v>
      </c>
      <c r="D375" s="6">
        <v>8.8000000000000009E-2</v>
      </c>
      <c r="E375" s="7">
        <v>1452</v>
      </c>
      <c r="F375" s="8">
        <f t="shared" si="10"/>
        <v>726</v>
      </c>
      <c r="G375" s="8">
        <f t="shared" si="11"/>
        <v>966485</v>
      </c>
      <c r="H375" s="9" t="s">
        <v>508</v>
      </c>
      <c r="I375" s="73">
        <f>INDEX('All LEAs'!P:P,MATCH('High Need'!A:A,'All LEAs'!A:A,0))</f>
        <v>3940.8429407713502</v>
      </c>
      <c r="J375" s="59">
        <f>INDEX('All LEAs'!T:T,MATCH('High Need'!A:A,'All LEAs'!A:A,0))</f>
        <v>4152.6568421052634</v>
      </c>
    </row>
    <row r="376" spans="1:10" ht="15.6" x14ac:dyDescent="0.3">
      <c r="A376" s="19" t="s">
        <v>578</v>
      </c>
      <c r="B376" s="5" t="s">
        <v>58</v>
      </c>
      <c r="C376" s="5" t="s">
        <v>5</v>
      </c>
      <c r="D376" s="6">
        <v>8.8000000000000009E-2</v>
      </c>
      <c r="E376" s="7">
        <v>1787</v>
      </c>
      <c r="F376" s="8">
        <f t="shared" si="10"/>
        <v>893.5</v>
      </c>
      <c r="G376" s="8">
        <f t="shared" si="11"/>
        <v>968272</v>
      </c>
      <c r="H376" s="9" t="s">
        <v>508</v>
      </c>
      <c r="I376" s="73">
        <f>INDEX('All LEAs'!P:P,MATCH('High Need'!A:A,'All LEAs'!A:A,0))</f>
        <v>4033.3311639619469</v>
      </c>
      <c r="J376" s="59">
        <f>INDEX('All LEAs'!T:T,MATCH('High Need'!A:A,'All LEAs'!A:A,0))</f>
        <v>4212.1410764872526</v>
      </c>
    </row>
    <row r="377" spans="1:10" ht="15.6" x14ac:dyDescent="0.3">
      <c r="A377" s="19" t="s">
        <v>655</v>
      </c>
      <c r="B377" s="5" t="s">
        <v>138</v>
      </c>
      <c r="C377" s="5" t="s">
        <v>5</v>
      </c>
      <c r="D377" s="6">
        <v>8.8000000000000009E-2</v>
      </c>
      <c r="E377" s="7">
        <v>2291</v>
      </c>
      <c r="F377" s="8">
        <f t="shared" si="10"/>
        <v>1145.5</v>
      </c>
      <c r="G377" s="8">
        <f t="shared" si="11"/>
        <v>970563</v>
      </c>
      <c r="H377" s="9" t="s">
        <v>508</v>
      </c>
      <c r="I377" s="73">
        <f>INDEX('All LEAs'!P:P,MATCH('High Need'!A:A,'All LEAs'!A:A,0))</f>
        <v>5036.7777782627672</v>
      </c>
      <c r="J377" s="59">
        <f>INDEX('All LEAs'!T:T,MATCH('High Need'!A:A,'All LEAs'!A:A,0))</f>
        <v>5014.8912951167731</v>
      </c>
    </row>
    <row r="378" spans="1:10" ht="15.6" x14ac:dyDescent="0.3">
      <c r="A378" s="19" t="s">
        <v>741</v>
      </c>
      <c r="B378" s="5" t="s">
        <v>224</v>
      </c>
      <c r="C378" s="5" t="s">
        <v>5</v>
      </c>
      <c r="D378" s="6">
        <v>8.8000000000000009E-2</v>
      </c>
      <c r="E378" s="7">
        <v>2828</v>
      </c>
      <c r="F378" s="8">
        <f t="shared" si="10"/>
        <v>1414</v>
      </c>
      <c r="G378" s="8">
        <f t="shared" si="11"/>
        <v>973391</v>
      </c>
      <c r="H378" s="9" t="s">
        <v>508</v>
      </c>
      <c r="I378" s="73">
        <f>INDEX('All LEAs'!P:P,MATCH('High Need'!A:A,'All LEAs'!A:A,0))</f>
        <v>2109.380618811881</v>
      </c>
      <c r="J378" s="59">
        <f>INDEX('All LEAs'!T:T,MATCH('High Need'!A:A,'All LEAs'!A:A,0))</f>
        <v>2151.0496304118269</v>
      </c>
    </row>
    <row r="379" spans="1:10" ht="15.6" x14ac:dyDescent="0.3">
      <c r="A379" s="19" t="s">
        <v>748</v>
      </c>
      <c r="B379" s="5" t="s">
        <v>231</v>
      </c>
      <c r="C379" s="5" t="s">
        <v>5</v>
      </c>
      <c r="D379" s="6">
        <v>8.8000000000000009E-2</v>
      </c>
      <c r="E379" s="7">
        <v>1878</v>
      </c>
      <c r="F379" s="8">
        <f t="shared" si="10"/>
        <v>939</v>
      </c>
      <c r="G379" s="8">
        <f t="shared" si="11"/>
        <v>975269</v>
      </c>
      <c r="H379" s="9" t="s">
        <v>508</v>
      </c>
      <c r="I379" s="73">
        <f>INDEX('All LEAs'!P:P,MATCH('High Need'!A:A,'All LEAs'!A:A,0))</f>
        <v>2612.7755484558043</v>
      </c>
      <c r="J379" s="59">
        <f>INDEX('All LEAs'!T:T,MATCH('High Need'!A:A,'All LEAs'!A:A,0))</f>
        <v>2682.8785638859558</v>
      </c>
    </row>
    <row r="380" spans="1:10" ht="15.6" x14ac:dyDescent="0.3">
      <c r="A380" s="19" t="s">
        <v>591</v>
      </c>
      <c r="B380" s="5" t="s">
        <v>74</v>
      </c>
      <c r="C380" s="5" t="s">
        <v>5</v>
      </c>
      <c r="D380" s="6">
        <v>8.6999999999999994E-2</v>
      </c>
      <c r="E380" s="7">
        <v>1893</v>
      </c>
      <c r="F380" s="8">
        <f t="shared" si="10"/>
        <v>946.5</v>
      </c>
      <c r="G380" s="8">
        <f t="shared" si="11"/>
        <v>977162</v>
      </c>
      <c r="H380" s="9" t="s">
        <v>508</v>
      </c>
      <c r="I380" s="73">
        <f>INDEX('All LEAs'!P:P,MATCH('High Need'!A:A,'All LEAs'!A:A,0))</f>
        <v>4175.2525250924464</v>
      </c>
      <c r="J380" s="59">
        <f>INDEX('All LEAs'!T:T,MATCH('High Need'!A:A,'All LEAs'!A:A,0))</f>
        <v>4285.2034609334032</v>
      </c>
    </row>
    <row r="381" spans="1:10" ht="15.6" x14ac:dyDescent="0.3">
      <c r="A381" s="19" t="s">
        <v>703</v>
      </c>
      <c r="B381" s="5" t="s">
        <v>186</v>
      </c>
      <c r="C381" s="5" t="s">
        <v>5</v>
      </c>
      <c r="D381" s="6">
        <v>8.6999999999999994E-2</v>
      </c>
      <c r="E381" s="7">
        <v>2001</v>
      </c>
      <c r="F381" s="8">
        <f t="shared" si="10"/>
        <v>1000.5</v>
      </c>
      <c r="G381" s="8">
        <f t="shared" si="11"/>
        <v>979163</v>
      </c>
      <c r="H381" s="9" t="s">
        <v>508</v>
      </c>
      <c r="I381" s="73">
        <f>INDEX('All LEAs'!P:P,MATCH('High Need'!A:A,'All LEAs'!A:A,0))</f>
        <v>5200.88155922039</v>
      </c>
      <c r="J381" s="59">
        <f>INDEX('All LEAs'!T:T,MATCH('High Need'!A:A,'All LEAs'!A:A,0))</f>
        <v>5299.6287128712875</v>
      </c>
    </row>
    <row r="382" spans="1:10" ht="15.6" x14ac:dyDescent="0.3">
      <c r="A382" s="19" t="s">
        <v>733</v>
      </c>
      <c r="B382" s="5" t="s">
        <v>216</v>
      </c>
      <c r="C382" s="5" t="s">
        <v>5</v>
      </c>
      <c r="D382" s="6">
        <v>8.6999999999999994E-2</v>
      </c>
      <c r="E382" s="7">
        <v>1907</v>
      </c>
      <c r="F382" s="8">
        <f t="shared" si="10"/>
        <v>953.5</v>
      </c>
      <c r="G382" s="8">
        <f t="shared" si="11"/>
        <v>981070</v>
      </c>
      <c r="H382" s="9" t="s">
        <v>508</v>
      </c>
      <c r="I382" s="73">
        <f>INDEX('All LEAs'!P:P,MATCH('High Need'!A:A,'All LEAs'!A:A,0))</f>
        <v>11781.067708442581</v>
      </c>
      <c r="J382" s="59">
        <f>INDEX('All LEAs'!T:T,MATCH('High Need'!A:A,'All LEAs'!A:A,0))</f>
        <v>12207.117709437964</v>
      </c>
    </row>
    <row r="383" spans="1:10" ht="15.6" x14ac:dyDescent="0.3">
      <c r="A383" s="19" t="s">
        <v>555</v>
      </c>
      <c r="B383" s="5" t="s">
        <v>35</v>
      </c>
      <c r="C383" s="5" t="s">
        <v>5</v>
      </c>
      <c r="D383" s="6">
        <v>8.5999999999999993E-2</v>
      </c>
      <c r="E383" s="7">
        <v>1786</v>
      </c>
      <c r="F383" s="8">
        <f t="shared" si="10"/>
        <v>893</v>
      </c>
      <c r="G383" s="8">
        <f t="shared" si="11"/>
        <v>982856</v>
      </c>
      <c r="H383" s="9" t="s">
        <v>508</v>
      </c>
      <c r="I383" s="73">
        <f>INDEX('All LEAs'!P:P,MATCH('High Need'!A:A,'All LEAs'!A:A,0))</f>
        <v>4215.7000559910412</v>
      </c>
      <c r="J383" s="59">
        <f>INDEX('All LEAs'!T:T,MATCH('High Need'!A:A,'All LEAs'!A:A,0))</f>
        <v>4350.9608621667612</v>
      </c>
    </row>
    <row r="384" spans="1:10" ht="15.6" x14ac:dyDescent="0.3">
      <c r="A384" s="19" t="s">
        <v>596</v>
      </c>
      <c r="B384" s="5" t="s">
        <v>79</v>
      </c>
      <c r="C384" s="5" t="s">
        <v>5</v>
      </c>
      <c r="D384" s="6">
        <v>8.5999999999999993E-2</v>
      </c>
      <c r="E384" s="7">
        <v>5583</v>
      </c>
      <c r="F384" s="8">
        <f t="shared" si="10"/>
        <v>2791.5</v>
      </c>
      <c r="G384" s="8">
        <f t="shared" si="11"/>
        <v>988439</v>
      </c>
      <c r="H384" s="9" t="s">
        <v>508</v>
      </c>
      <c r="I384" s="73">
        <f>INDEX('All LEAs'!P:P,MATCH('High Need'!A:A,'All LEAs'!A:A,0))</f>
        <v>1985.3003546480386</v>
      </c>
      <c r="J384" s="59">
        <f>INDEX('All LEAs'!T:T,MATCH('High Need'!A:A,'All LEAs'!A:A,0))</f>
        <v>2072.6444524495678</v>
      </c>
    </row>
    <row r="385" spans="1:10" ht="15.6" x14ac:dyDescent="0.3">
      <c r="A385" s="19" t="s">
        <v>668</v>
      </c>
      <c r="B385" s="5" t="s">
        <v>151</v>
      </c>
      <c r="C385" s="5" t="s">
        <v>5</v>
      </c>
      <c r="D385" s="6">
        <v>8.5999999999999993E-2</v>
      </c>
      <c r="E385" s="7">
        <v>2313</v>
      </c>
      <c r="F385" s="8">
        <f t="shared" si="10"/>
        <v>1156.5</v>
      </c>
      <c r="G385" s="8">
        <f t="shared" si="11"/>
        <v>990752</v>
      </c>
      <c r="H385" s="9" t="s">
        <v>508</v>
      </c>
      <c r="I385" s="73">
        <f>INDEX('All LEAs'!P:P,MATCH('High Need'!A:A,'All LEAs'!A:A,0))</f>
        <v>3289.5235278858627</v>
      </c>
      <c r="J385" s="59">
        <f>INDEX('All LEAs'!T:T,MATCH('High Need'!A:A,'All LEAs'!A:A,0))</f>
        <v>3408.602451838879</v>
      </c>
    </row>
    <row r="386" spans="1:10" ht="15.6" x14ac:dyDescent="0.3">
      <c r="A386" s="19" t="s">
        <v>688</v>
      </c>
      <c r="B386" s="5" t="s">
        <v>171</v>
      </c>
      <c r="C386" s="5" t="s">
        <v>5</v>
      </c>
      <c r="D386" s="6">
        <v>8.5999999999999993E-2</v>
      </c>
      <c r="E386" s="7">
        <v>4156</v>
      </c>
      <c r="F386" s="8">
        <f t="shared" si="10"/>
        <v>2078</v>
      </c>
      <c r="G386" s="8">
        <f t="shared" si="11"/>
        <v>994908</v>
      </c>
      <c r="H386" s="9" t="s">
        <v>508</v>
      </c>
      <c r="I386" s="73">
        <f>INDEX('All LEAs'!P:P,MATCH('High Need'!A:A,'All LEAs'!A:A,0))</f>
        <v>2143.2767685274302</v>
      </c>
      <c r="J386" s="59">
        <f>INDEX('All LEAs'!T:T,MATCH('High Need'!A:A,'All LEAs'!A:A,0))</f>
        <v>2290.0226998309586</v>
      </c>
    </row>
    <row r="387" spans="1:10" ht="15.6" x14ac:dyDescent="0.3">
      <c r="A387" s="19" t="s">
        <v>715</v>
      </c>
      <c r="B387" s="5" t="s">
        <v>198</v>
      </c>
      <c r="C387" s="5" t="s">
        <v>5</v>
      </c>
      <c r="D387" s="6">
        <v>8.5999999999999993E-2</v>
      </c>
      <c r="E387" s="7">
        <v>2107</v>
      </c>
      <c r="F387" s="8">
        <f t="shared" si="10"/>
        <v>1053.5</v>
      </c>
      <c r="G387" s="8">
        <f t="shared" si="11"/>
        <v>997015</v>
      </c>
      <c r="H387" s="9" t="s">
        <v>508</v>
      </c>
      <c r="I387" s="73">
        <f>INDEX('All LEAs'!P:P,MATCH('High Need'!A:A,'All LEAs'!A:A,0))</f>
        <v>5562.3651162790702</v>
      </c>
      <c r="J387" s="59">
        <f>INDEX('All LEAs'!T:T,MATCH('High Need'!A:A,'All LEAs'!A:A,0))</f>
        <v>5740.3077665219489</v>
      </c>
    </row>
    <row r="388" spans="1:10" ht="15.6" x14ac:dyDescent="0.3">
      <c r="A388" s="19" t="s">
        <v>934</v>
      </c>
      <c r="B388" s="5" t="s">
        <v>417</v>
      </c>
      <c r="C388" s="5" t="s">
        <v>5</v>
      </c>
      <c r="D388" s="6">
        <v>8.5999999999999993E-2</v>
      </c>
      <c r="E388" s="7">
        <v>3793</v>
      </c>
      <c r="F388" s="8">
        <f t="shared" si="10"/>
        <v>1896.5</v>
      </c>
      <c r="G388" s="8">
        <f t="shared" si="11"/>
        <v>1000808</v>
      </c>
      <c r="H388" s="9" t="s">
        <v>508</v>
      </c>
      <c r="I388" s="73">
        <f>INDEX('All LEAs'!P:P,MATCH('High Need'!A:A,'All LEAs'!A:A,0))</f>
        <v>3564.8805984708674</v>
      </c>
      <c r="J388" s="59">
        <f>INDEX('All LEAs'!T:T,MATCH('High Need'!A:A,'All LEAs'!A:A,0))</f>
        <v>3625.7089783281735</v>
      </c>
    </row>
    <row r="389" spans="1:10" ht="15.6" x14ac:dyDescent="0.3">
      <c r="A389" s="19" t="s">
        <v>751</v>
      </c>
      <c r="B389" s="5" t="s">
        <v>234</v>
      </c>
      <c r="C389" s="5" t="s">
        <v>5</v>
      </c>
      <c r="D389" s="6">
        <v>8.5000000000000006E-2</v>
      </c>
      <c r="E389" s="7">
        <v>1821</v>
      </c>
      <c r="F389" s="8">
        <f t="shared" si="10"/>
        <v>910.5</v>
      </c>
      <c r="G389" s="8">
        <f t="shared" si="11"/>
        <v>1002629</v>
      </c>
      <c r="H389" s="9" t="s">
        <v>508</v>
      </c>
      <c r="I389" s="73">
        <f>INDEX('All LEAs'!P:P,MATCH('High Need'!A:A,'All LEAs'!A:A,0))</f>
        <v>4332.2459857221311</v>
      </c>
      <c r="J389" s="59">
        <f>INDEX('All LEAs'!T:T,MATCH('High Need'!A:A,'All LEAs'!A:A,0))</f>
        <v>4329.8217928073</v>
      </c>
    </row>
    <row r="390" spans="1:10" ht="15.6" x14ac:dyDescent="0.3">
      <c r="A390" s="19" t="s">
        <v>540</v>
      </c>
      <c r="B390" s="5" t="s">
        <v>20</v>
      </c>
      <c r="C390" s="5" t="s">
        <v>5</v>
      </c>
      <c r="D390" s="6">
        <v>8.4000000000000005E-2</v>
      </c>
      <c r="E390" s="7">
        <v>518</v>
      </c>
      <c r="F390" s="8">
        <f t="shared" si="10"/>
        <v>259</v>
      </c>
      <c r="G390" s="8">
        <f t="shared" si="11"/>
        <v>1003147</v>
      </c>
      <c r="H390" s="9" t="s">
        <v>508</v>
      </c>
      <c r="I390" s="73">
        <f>INDEX('All LEAs'!P:P,MATCH('High Need'!A:A,'All LEAs'!A:A,0))</f>
        <v>9429.4832239382231</v>
      </c>
      <c r="J390" s="59">
        <f>INDEX('All LEAs'!T:T,MATCH('High Need'!A:A,'All LEAs'!A:A,0))</f>
        <v>10074.433264887064</v>
      </c>
    </row>
    <row r="391" spans="1:10" ht="15.6" x14ac:dyDescent="0.3">
      <c r="A391" s="19" t="s">
        <v>837</v>
      </c>
      <c r="B391" s="5" t="s">
        <v>320</v>
      </c>
      <c r="C391" s="5" t="s">
        <v>5</v>
      </c>
      <c r="D391" s="6">
        <v>8.4000000000000005E-2</v>
      </c>
      <c r="E391" s="7">
        <v>1594</v>
      </c>
      <c r="F391" s="8">
        <f t="shared" si="10"/>
        <v>797</v>
      </c>
      <c r="G391" s="8">
        <f t="shared" si="11"/>
        <v>1004741</v>
      </c>
      <c r="H391" s="9" t="s">
        <v>508</v>
      </c>
      <c r="I391" s="73">
        <f>INDEX('All LEAs'!P:P,MATCH('High Need'!A:A,'All LEAs'!A:A,0))</f>
        <v>4996.7354893350057</v>
      </c>
      <c r="J391" s="59">
        <f>INDEX('All LEAs'!T:T,MATCH('High Need'!A:A,'All LEAs'!A:A,0))</f>
        <v>4850.6324228028507</v>
      </c>
    </row>
    <row r="392" spans="1:10" ht="15.6" x14ac:dyDescent="0.3">
      <c r="A392" s="19" t="s">
        <v>673</v>
      </c>
      <c r="B392" s="5" t="s">
        <v>156</v>
      </c>
      <c r="C392" s="5" t="s">
        <v>5</v>
      </c>
      <c r="D392" s="6">
        <v>8.3000000000000004E-2</v>
      </c>
      <c r="E392" s="7">
        <v>892</v>
      </c>
      <c r="F392" s="8">
        <f t="shared" si="10"/>
        <v>446</v>
      </c>
      <c r="G392" s="8">
        <f t="shared" si="11"/>
        <v>1005633</v>
      </c>
      <c r="H392" s="9" t="s">
        <v>508</v>
      </c>
      <c r="I392" s="73">
        <f>INDEX('All LEAs'!P:P,MATCH('High Need'!A:A,'All LEAs'!A:A,0))</f>
        <v>8332.1796636771305</v>
      </c>
      <c r="J392" s="59">
        <f>INDEX('All LEAs'!T:T,MATCH('High Need'!A:A,'All LEAs'!A:A,0))</f>
        <v>8400.7187153931336</v>
      </c>
    </row>
    <row r="393" spans="1:10" ht="15.6" x14ac:dyDescent="0.3">
      <c r="A393" s="19" t="s">
        <v>696</v>
      </c>
      <c r="B393" s="5" t="s">
        <v>179</v>
      </c>
      <c r="C393" s="5" t="s">
        <v>5</v>
      </c>
      <c r="D393" s="6">
        <v>8.3000000000000004E-2</v>
      </c>
      <c r="E393" s="7">
        <v>750</v>
      </c>
      <c r="F393" s="8">
        <f t="shared" si="10"/>
        <v>375</v>
      </c>
      <c r="G393" s="8">
        <f t="shared" si="11"/>
        <v>1006383</v>
      </c>
      <c r="H393" s="9" t="s">
        <v>508</v>
      </c>
      <c r="I393" s="73">
        <f>INDEX('All LEAs'!P:P,MATCH('High Need'!A:A,'All LEAs'!A:A,0))</f>
        <v>5433.8914933333335</v>
      </c>
      <c r="J393" s="59">
        <f>INDEX('All LEAs'!T:T,MATCH('High Need'!A:A,'All LEAs'!A:A,0))</f>
        <v>5403.9521963824291</v>
      </c>
    </row>
    <row r="394" spans="1:10" ht="15.6" x14ac:dyDescent="0.3">
      <c r="A394" s="19" t="s">
        <v>744</v>
      </c>
      <c r="B394" s="5" t="s">
        <v>227</v>
      </c>
      <c r="C394" s="5" t="s">
        <v>5</v>
      </c>
      <c r="D394" s="6">
        <v>8.3000000000000004E-2</v>
      </c>
      <c r="E394" s="7">
        <v>1021</v>
      </c>
      <c r="F394" s="8">
        <f t="shared" si="10"/>
        <v>510.5</v>
      </c>
      <c r="G394" s="8">
        <f t="shared" si="11"/>
        <v>1007404</v>
      </c>
      <c r="H394" s="9" t="s">
        <v>508</v>
      </c>
      <c r="I394" s="73">
        <f>INDEX('All LEAs'!P:P,MATCH('High Need'!A:A,'All LEAs'!A:A,0))</f>
        <v>15239.152879529873</v>
      </c>
      <c r="J394" s="59">
        <f>INDEX('All LEAs'!T:T,MATCH('High Need'!A:A,'All LEAs'!A:A,0))</f>
        <v>15914.851042701092</v>
      </c>
    </row>
    <row r="395" spans="1:10" ht="15.6" x14ac:dyDescent="0.3">
      <c r="A395" s="19" t="s">
        <v>996</v>
      </c>
      <c r="B395" s="5" t="s">
        <v>479</v>
      </c>
      <c r="C395" s="5" t="s">
        <v>5</v>
      </c>
      <c r="D395" s="6">
        <v>8.3000000000000004E-2</v>
      </c>
      <c r="E395" s="7">
        <v>7357</v>
      </c>
      <c r="F395" s="8">
        <f t="shared" ref="F395:F458" si="12">E395*0.5</f>
        <v>3678.5</v>
      </c>
      <c r="G395" s="8">
        <f t="shared" si="11"/>
        <v>1014761</v>
      </c>
      <c r="H395" s="9" t="s">
        <v>508</v>
      </c>
      <c r="I395" s="73">
        <f>INDEX('All LEAs'!P:P,MATCH('High Need'!A:A,'All LEAs'!A:A,0))</f>
        <v>2487.2420905260296</v>
      </c>
      <c r="J395" s="59">
        <f>INDEX('All LEAs'!T:T,MATCH('High Need'!A:A,'All LEAs'!A:A,0))</f>
        <v>2499.1092627096086</v>
      </c>
    </row>
    <row r="396" spans="1:10" ht="15.6" x14ac:dyDescent="0.3">
      <c r="A396" s="19" t="s">
        <v>764</v>
      </c>
      <c r="B396" s="5" t="s">
        <v>247</v>
      </c>
      <c r="C396" s="5" t="s">
        <v>5</v>
      </c>
      <c r="D396" s="6">
        <v>8.199999999999999E-2</v>
      </c>
      <c r="E396" s="7">
        <v>4308</v>
      </c>
      <c r="F396" s="8">
        <f t="shared" si="12"/>
        <v>2154</v>
      </c>
      <c r="G396" s="8">
        <f t="shared" ref="G396:G459" si="13">G395+E396</f>
        <v>1019069</v>
      </c>
      <c r="H396" s="9" t="s">
        <v>508</v>
      </c>
      <c r="I396" s="73">
        <f>INDEX('All LEAs'!P:P,MATCH('High Need'!A:A,'All LEAs'!A:A,0))</f>
        <v>2075.262906220984</v>
      </c>
      <c r="J396" s="59">
        <f>INDEX('All LEAs'!T:T,MATCH('High Need'!A:A,'All LEAs'!A:A,0))</f>
        <v>2161.9407239819006</v>
      </c>
    </row>
    <row r="397" spans="1:10" ht="15.6" x14ac:dyDescent="0.3">
      <c r="A397" s="19" t="s">
        <v>857</v>
      </c>
      <c r="B397" s="5" t="s">
        <v>340</v>
      </c>
      <c r="C397" s="5" t="s">
        <v>5</v>
      </c>
      <c r="D397" s="6">
        <v>8.1000000000000003E-2</v>
      </c>
      <c r="E397" s="7">
        <v>4004</v>
      </c>
      <c r="F397" s="8">
        <f t="shared" si="12"/>
        <v>2002</v>
      </c>
      <c r="G397" s="8">
        <f t="shared" si="13"/>
        <v>1023073</v>
      </c>
      <c r="H397" s="9" t="s">
        <v>508</v>
      </c>
      <c r="I397" s="73">
        <f>INDEX('All LEAs'!P:P,MATCH('High Need'!A:A,'All LEAs'!A:A,0))</f>
        <v>1684.5773876123876</v>
      </c>
      <c r="J397" s="59">
        <f>INDEX('All LEAs'!T:T,MATCH('High Need'!A:A,'All LEAs'!A:A,0))</f>
        <v>1743.9686109738013</v>
      </c>
    </row>
    <row r="398" spans="1:10" ht="15.6" x14ac:dyDescent="0.3">
      <c r="A398" s="19" t="s">
        <v>525</v>
      </c>
      <c r="B398" s="5" t="s">
        <v>4</v>
      </c>
      <c r="C398" s="5" t="s">
        <v>5</v>
      </c>
      <c r="D398" s="11">
        <v>0.08</v>
      </c>
      <c r="E398" s="7">
        <v>3351</v>
      </c>
      <c r="F398" s="8">
        <f t="shared" si="12"/>
        <v>1675.5</v>
      </c>
      <c r="G398" s="8">
        <f t="shared" si="13"/>
        <v>1026424</v>
      </c>
      <c r="H398" s="9" t="s">
        <v>508</v>
      </c>
      <c r="I398" s="73">
        <f>INDEX('All LEAs'!P:P,MATCH('High Need'!A:A,'All LEAs'!A:A,0))</f>
        <v>2682.4719874664274</v>
      </c>
      <c r="J398" s="59">
        <f>INDEX('All LEAs'!T:T,MATCH('High Need'!A:A,'All LEAs'!A:A,0))</f>
        <v>2807.7440493682047</v>
      </c>
    </row>
    <row r="399" spans="1:10" ht="15.6" x14ac:dyDescent="0.3">
      <c r="A399" s="19" t="s">
        <v>639</v>
      </c>
      <c r="B399" s="5" t="s">
        <v>122</v>
      </c>
      <c r="C399" s="5" t="s">
        <v>5</v>
      </c>
      <c r="D399" s="6">
        <v>0.08</v>
      </c>
      <c r="E399" s="7">
        <v>3415</v>
      </c>
      <c r="F399" s="8">
        <f t="shared" si="12"/>
        <v>1707.5</v>
      </c>
      <c r="G399" s="8">
        <f t="shared" si="13"/>
        <v>1029839</v>
      </c>
      <c r="H399" s="9" t="s">
        <v>508</v>
      </c>
      <c r="I399" s="73">
        <f>INDEX('All LEAs'!P:P,MATCH('High Need'!A:A,'All LEAs'!A:A,0))</f>
        <v>1309.5506793557834</v>
      </c>
      <c r="J399" s="59">
        <f>INDEX('All LEAs'!T:T,MATCH('High Need'!A:A,'All LEAs'!A:A,0))</f>
        <v>1490.5748225856216</v>
      </c>
    </row>
    <row r="400" spans="1:10" ht="15.6" x14ac:dyDescent="0.3">
      <c r="A400" s="19" t="s">
        <v>611</v>
      </c>
      <c r="B400" s="5" t="s">
        <v>94</v>
      </c>
      <c r="C400" s="5" t="s">
        <v>5</v>
      </c>
      <c r="D400" s="6">
        <v>7.9000000000000001E-2</v>
      </c>
      <c r="E400" s="7">
        <v>2931</v>
      </c>
      <c r="F400" s="8">
        <f t="shared" si="12"/>
        <v>1465.5</v>
      </c>
      <c r="G400" s="8">
        <f t="shared" si="13"/>
        <v>1032770</v>
      </c>
      <c r="H400" s="9" t="s">
        <v>508</v>
      </c>
      <c r="I400" s="73">
        <f>INDEX('All LEAs'!P:P,MATCH('High Need'!A:A,'All LEAs'!A:A,0))</f>
        <v>3247.6572091436369</v>
      </c>
      <c r="J400" s="59">
        <f>INDEX('All LEAs'!T:T,MATCH('High Need'!A:A,'All LEAs'!A:A,0))</f>
        <v>3255.7334226389821</v>
      </c>
    </row>
    <row r="401" spans="1:10" ht="15.6" x14ac:dyDescent="0.3">
      <c r="A401" s="19" t="s">
        <v>546</v>
      </c>
      <c r="B401" s="5" t="s">
        <v>26</v>
      </c>
      <c r="C401" s="5" t="s">
        <v>5</v>
      </c>
      <c r="D401" s="6">
        <v>7.8E-2</v>
      </c>
      <c r="E401" s="7">
        <v>1972</v>
      </c>
      <c r="F401" s="8">
        <f t="shared" si="12"/>
        <v>986</v>
      </c>
      <c r="G401" s="8">
        <f t="shared" si="13"/>
        <v>1034742</v>
      </c>
      <c r="H401" s="9" t="s">
        <v>508</v>
      </c>
      <c r="I401" s="73">
        <f>INDEX('All LEAs'!P:P,MATCH('High Need'!A:A,'All LEAs'!A:A,0))</f>
        <v>3484.662469574037</v>
      </c>
      <c r="J401" s="59">
        <f>INDEX('All LEAs'!T:T,MATCH('High Need'!A:A,'All LEAs'!A:A,0))</f>
        <v>3555.6115537848605</v>
      </c>
    </row>
    <row r="402" spans="1:10" ht="15.6" x14ac:dyDescent="0.3">
      <c r="A402" s="19" t="s">
        <v>901</v>
      </c>
      <c r="B402" s="5" t="s">
        <v>384</v>
      </c>
      <c r="C402" s="5" t="s">
        <v>5</v>
      </c>
      <c r="D402" s="6">
        <v>7.8E-2</v>
      </c>
      <c r="E402" s="7">
        <v>3928</v>
      </c>
      <c r="F402" s="8">
        <f t="shared" si="12"/>
        <v>1964</v>
      </c>
      <c r="G402" s="8">
        <f t="shared" si="13"/>
        <v>1038670</v>
      </c>
      <c r="H402" s="9" t="s">
        <v>508</v>
      </c>
      <c r="I402" s="73">
        <f>INDEX('All LEAs'!P:P,MATCH('High Need'!A:A,'All LEAs'!A:A,0))</f>
        <v>3897.7752800407334</v>
      </c>
      <c r="J402" s="59">
        <f>INDEX('All LEAs'!T:T,MATCH('High Need'!A:A,'All LEAs'!A:A,0))</f>
        <v>4001.2453169104438</v>
      </c>
    </row>
    <row r="403" spans="1:10" ht="15.6" x14ac:dyDescent="0.3">
      <c r="A403" s="19" t="s">
        <v>549</v>
      </c>
      <c r="B403" s="5" t="s">
        <v>29</v>
      </c>
      <c r="C403" s="5" t="s">
        <v>5</v>
      </c>
      <c r="D403" s="6">
        <v>7.6999999999999999E-2</v>
      </c>
      <c r="E403" s="7">
        <v>2664</v>
      </c>
      <c r="F403" s="8">
        <f t="shared" si="12"/>
        <v>1332</v>
      </c>
      <c r="G403" s="8">
        <f t="shared" si="13"/>
        <v>1041334</v>
      </c>
      <c r="H403" s="9" t="s">
        <v>508</v>
      </c>
      <c r="I403" s="73">
        <f>INDEX('All LEAs'!P:P,MATCH('High Need'!A:A,'All LEAs'!A:A,0))</f>
        <v>3924.3911599099097</v>
      </c>
      <c r="J403" s="59">
        <f>INDEX('All LEAs'!T:T,MATCH('High Need'!A:A,'All LEAs'!A:A,0))</f>
        <v>4056.87641723356</v>
      </c>
    </row>
    <row r="404" spans="1:10" ht="15.6" x14ac:dyDescent="0.3">
      <c r="A404" s="19" t="s">
        <v>693</v>
      </c>
      <c r="B404" s="5" t="s">
        <v>176</v>
      </c>
      <c r="C404" s="5" t="s">
        <v>5</v>
      </c>
      <c r="D404" s="6">
        <v>7.6999999999999999E-2</v>
      </c>
      <c r="E404" s="7">
        <v>2999</v>
      </c>
      <c r="F404" s="8">
        <f t="shared" si="12"/>
        <v>1499.5</v>
      </c>
      <c r="G404" s="8">
        <f t="shared" si="13"/>
        <v>1044333</v>
      </c>
      <c r="H404" s="9" t="s">
        <v>508</v>
      </c>
      <c r="I404" s="73">
        <f>INDEX('All LEAs'!P:P,MATCH('High Need'!A:A,'All LEAs'!A:A,0))</f>
        <v>2593.9344048016005</v>
      </c>
      <c r="J404" s="59">
        <f>INDEX('All LEAs'!T:T,MATCH('High Need'!A:A,'All LEAs'!A:A,0))</f>
        <v>2690.7433102081268</v>
      </c>
    </row>
    <row r="405" spans="1:10" ht="15.6" x14ac:dyDescent="0.3">
      <c r="A405" s="19" t="s">
        <v>896</v>
      </c>
      <c r="B405" s="5" t="s">
        <v>379</v>
      </c>
      <c r="C405" s="5" t="s">
        <v>5</v>
      </c>
      <c r="D405" s="6">
        <v>7.6999999999999999E-2</v>
      </c>
      <c r="E405" s="7">
        <v>2080</v>
      </c>
      <c r="F405" s="8">
        <f t="shared" si="12"/>
        <v>1040</v>
      </c>
      <c r="G405" s="8">
        <f t="shared" si="13"/>
        <v>1046413</v>
      </c>
      <c r="H405" s="9" t="s">
        <v>508</v>
      </c>
      <c r="I405" s="73">
        <f>INDEX('All LEAs'!P:P,MATCH('High Need'!A:A,'All LEAs'!A:A,0))</f>
        <v>1928.7922259615384</v>
      </c>
      <c r="J405" s="59">
        <f>INDEX('All LEAs'!T:T,MATCH('High Need'!A:A,'All LEAs'!A:A,0))</f>
        <v>1991.125462962963</v>
      </c>
    </row>
    <row r="406" spans="1:10" ht="15.6" x14ac:dyDescent="0.3">
      <c r="A406" s="19" t="s">
        <v>1019</v>
      </c>
      <c r="B406" s="5" t="s">
        <v>502</v>
      </c>
      <c r="C406" s="5" t="s">
        <v>5</v>
      </c>
      <c r="D406" s="6">
        <v>7.6999999999999999E-2</v>
      </c>
      <c r="E406" s="7">
        <v>2988</v>
      </c>
      <c r="F406" s="8">
        <f t="shared" si="12"/>
        <v>1494</v>
      </c>
      <c r="G406" s="8">
        <f t="shared" si="13"/>
        <v>1049401</v>
      </c>
      <c r="H406" s="9" t="s">
        <v>508</v>
      </c>
      <c r="I406" s="73">
        <f>INDEX('All LEAs'!P:P,MATCH('High Need'!A:A,'All LEAs'!A:A,0))</f>
        <v>1386.2126874163318</v>
      </c>
      <c r="J406" s="59">
        <f>INDEX('All LEAs'!T:T,MATCH('High Need'!A:A,'All LEAs'!A:A,0))</f>
        <v>1617.607803565422</v>
      </c>
    </row>
    <row r="407" spans="1:10" ht="15.6" x14ac:dyDescent="0.3">
      <c r="A407" s="19" t="s">
        <v>562</v>
      </c>
      <c r="B407" s="5" t="s">
        <v>42</v>
      </c>
      <c r="C407" s="5" t="s">
        <v>5</v>
      </c>
      <c r="D407" s="6">
        <v>7.5999999999999998E-2</v>
      </c>
      <c r="E407" s="7">
        <v>2292</v>
      </c>
      <c r="F407" s="8">
        <f t="shared" si="12"/>
        <v>1146</v>
      </c>
      <c r="G407" s="8">
        <f t="shared" si="13"/>
        <v>1051693</v>
      </c>
      <c r="H407" s="9" t="s">
        <v>508</v>
      </c>
      <c r="I407" s="73">
        <f>INDEX('All LEAs'!P:P,MATCH('High Need'!A:A,'All LEAs'!A:A,0))</f>
        <v>4869.1621727748688</v>
      </c>
      <c r="J407" s="59">
        <f>INDEX('All LEAs'!T:T,MATCH('High Need'!A:A,'All LEAs'!A:A,0))</f>
        <v>4850.5850926324856</v>
      </c>
    </row>
    <row r="408" spans="1:10" ht="15.6" x14ac:dyDescent="0.3">
      <c r="A408" s="19" t="s">
        <v>633</v>
      </c>
      <c r="B408" s="5" t="s">
        <v>116</v>
      </c>
      <c r="C408" s="5" t="s">
        <v>5</v>
      </c>
      <c r="D408" s="6">
        <v>7.5999999999999998E-2</v>
      </c>
      <c r="E408" s="7">
        <v>6325</v>
      </c>
      <c r="F408" s="8">
        <f t="shared" si="12"/>
        <v>3162.5</v>
      </c>
      <c r="G408" s="8">
        <f t="shared" si="13"/>
        <v>1058018</v>
      </c>
      <c r="H408" s="9" t="s">
        <v>508</v>
      </c>
      <c r="I408" s="73">
        <f>INDEX('All LEAs'!P:P,MATCH('High Need'!A:A,'All LEAs'!A:A,0))</f>
        <v>2084.4936932806322</v>
      </c>
      <c r="J408" s="59">
        <f>INDEX('All LEAs'!T:T,MATCH('High Need'!A:A,'All LEAs'!A:A,0))</f>
        <v>2230.6633197364295</v>
      </c>
    </row>
    <row r="409" spans="1:10" ht="15.6" x14ac:dyDescent="0.3">
      <c r="A409" s="19" t="s">
        <v>752</v>
      </c>
      <c r="B409" s="5" t="s">
        <v>235</v>
      </c>
      <c r="C409" s="5" t="s">
        <v>5</v>
      </c>
      <c r="D409" s="6">
        <v>7.5999999999999998E-2</v>
      </c>
      <c r="E409" s="7">
        <v>3613</v>
      </c>
      <c r="F409" s="8">
        <f t="shared" si="12"/>
        <v>1806.5</v>
      </c>
      <c r="G409" s="8">
        <f t="shared" si="13"/>
        <v>1061631</v>
      </c>
      <c r="H409" s="9" t="s">
        <v>508</v>
      </c>
      <c r="I409" s="73">
        <f>INDEX('All LEAs'!P:P,MATCH('High Need'!A:A,'All LEAs'!A:A,0))</f>
        <v>3385.2985552172709</v>
      </c>
      <c r="J409" s="59">
        <f>INDEX('All LEAs'!T:T,MATCH('High Need'!A:A,'All LEAs'!A:A,0))</f>
        <v>3596.6438859079358</v>
      </c>
    </row>
    <row r="410" spans="1:10" ht="15.6" x14ac:dyDescent="0.3">
      <c r="A410" s="19" t="s">
        <v>545</v>
      </c>
      <c r="B410" s="5" t="s">
        <v>25</v>
      </c>
      <c r="C410" s="5" t="s">
        <v>5</v>
      </c>
      <c r="D410" s="6">
        <v>7.4999999999999997E-2</v>
      </c>
      <c r="E410" s="7">
        <v>2755</v>
      </c>
      <c r="F410" s="8">
        <f t="shared" si="12"/>
        <v>1377.5</v>
      </c>
      <c r="G410" s="8">
        <f t="shared" si="13"/>
        <v>1064386</v>
      </c>
      <c r="H410" s="9" t="s">
        <v>508</v>
      </c>
      <c r="I410" s="73">
        <f>INDEX('All LEAs'!P:P,MATCH('High Need'!A:A,'All LEAs'!A:A,0))</f>
        <v>4329.2776624319422</v>
      </c>
      <c r="J410" s="59">
        <f>INDEX('All LEAs'!T:T,MATCH('High Need'!A:A,'All LEAs'!A:A,0))</f>
        <v>4524.7517141826056</v>
      </c>
    </row>
    <row r="411" spans="1:10" ht="15.6" x14ac:dyDescent="0.3">
      <c r="A411" s="19" t="s">
        <v>656</v>
      </c>
      <c r="B411" s="5" t="s">
        <v>139</v>
      </c>
      <c r="C411" s="5" t="s">
        <v>5</v>
      </c>
      <c r="D411" s="6">
        <v>7.4999999999999997E-2</v>
      </c>
      <c r="E411" s="7">
        <v>3691</v>
      </c>
      <c r="F411" s="8">
        <f t="shared" si="12"/>
        <v>1845.5</v>
      </c>
      <c r="G411" s="8">
        <f t="shared" si="13"/>
        <v>1068077</v>
      </c>
      <c r="H411" s="9" t="s">
        <v>508</v>
      </c>
      <c r="I411" s="73">
        <f>INDEX('All LEAs'!P:P,MATCH('High Need'!A:A,'All LEAs'!A:A,0))</f>
        <v>3067.7392766188018</v>
      </c>
      <c r="J411" s="59">
        <f>INDEX('All LEAs'!T:T,MATCH('High Need'!A:A,'All LEAs'!A:A,0))</f>
        <v>3152.3201419213974</v>
      </c>
    </row>
    <row r="412" spans="1:10" ht="15.6" x14ac:dyDescent="0.3">
      <c r="A412" s="19" t="s">
        <v>723</v>
      </c>
      <c r="B412" s="5" t="s">
        <v>206</v>
      </c>
      <c r="C412" s="5" t="s">
        <v>5</v>
      </c>
      <c r="D412" s="6">
        <v>7.4999999999999997E-2</v>
      </c>
      <c r="E412" s="7">
        <v>727</v>
      </c>
      <c r="F412" s="8">
        <f t="shared" si="12"/>
        <v>363.5</v>
      </c>
      <c r="G412" s="8">
        <f t="shared" si="13"/>
        <v>1068804</v>
      </c>
      <c r="H412" s="9" t="s">
        <v>508</v>
      </c>
      <c r="I412" s="73">
        <f>INDEX('All LEAs'!P:P,MATCH('High Need'!A:A,'All LEAs'!A:A,0))</f>
        <v>1681.2776616231088</v>
      </c>
      <c r="J412" s="59">
        <f>INDEX('All LEAs'!T:T,MATCH('High Need'!A:A,'All LEAs'!A:A,0))</f>
        <v>1736.8956276445699</v>
      </c>
    </row>
    <row r="413" spans="1:10" ht="15.6" x14ac:dyDescent="0.3">
      <c r="A413" s="19" t="s">
        <v>845</v>
      </c>
      <c r="B413" s="5" t="s">
        <v>330</v>
      </c>
      <c r="C413" s="5" t="s">
        <v>5</v>
      </c>
      <c r="D413" s="6">
        <v>7.4999999999999997E-2</v>
      </c>
      <c r="E413" s="7">
        <v>2574</v>
      </c>
      <c r="F413" s="8">
        <f t="shared" si="12"/>
        <v>1287</v>
      </c>
      <c r="G413" s="8">
        <f t="shared" si="13"/>
        <v>1071378</v>
      </c>
      <c r="H413" s="9" t="s">
        <v>508</v>
      </c>
      <c r="I413" s="73">
        <f>INDEX('All LEAs'!P:P,MATCH('High Need'!A:A,'All LEAs'!A:A,0))</f>
        <v>8401.406452991454</v>
      </c>
      <c r="J413" s="59">
        <f>INDEX('All LEAs'!T:T,MATCH('High Need'!A:A,'All LEAs'!A:A,0))</f>
        <v>8376.5985345160043</v>
      </c>
    </row>
    <row r="414" spans="1:10" ht="15.6" x14ac:dyDescent="0.3">
      <c r="A414" s="19" t="s">
        <v>971</v>
      </c>
      <c r="B414" s="5" t="s">
        <v>454</v>
      </c>
      <c r="C414" s="5" t="s">
        <v>5</v>
      </c>
      <c r="D414" s="6">
        <v>7.4999999999999997E-2</v>
      </c>
      <c r="E414" s="7">
        <v>4223</v>
      </c>
      <c r="F414" s="8">
        <f t="shared" si="12"/>
        <v>2111.5</v>
      </c>
      <c r="G414" s="8">
        <f t="shared" si="13"/>
        <v>1075601</v>
      </c>
      <c r="H414" s="9" t="s">
        <v>508</v>
      </c>
      <c r="I414" s="73">
        <f>INDEX('All LEAs'!P:P,MATCH('High Need'!A:A,'All LEAs'!A:A,0))</f>
        <v>956.1853374378403</v>
      </c>
      <c r="J414" s="59">
        <f>INDEX('All LEAs'!T:T,MATCH('High Need'!A:A,'All LEAs'!A:A,0))</f>
        <v>1001.3112582781457</v>
      </c>
    </row>
    <row r="415" spans="1:10" ht="15.6" x14ac:dyDescent="0.3">
      <c r="A415" s="19" t="s">
        <v>1010</v>
      </c>
      <c r="B415" s="5" t="s">
        <v>493</v>
      </c>
      <c r="C415" s="5" t="s">
        <v>5</v>
      </c>
      <c r="D415" s="6">
        <v>7.4999999999999997E-2</v>
      </c>
      <c r="E415" s="7">
        <v>6223</v>
      </c>
      <c r="F415" s="8">
        <f t="shared" si="12"/>
        <v>3111.5</v>
      </c>
      <c r="G415" s="8">
        <f t="shared" si="13"/>
        <v>1081824</v>
      </c>
      <c r="H415" s="9" t="s">
        <v>508</v>
      </c>
      <c r="I415" s="73">
        <f>INDEX('All LEAs'!P:P,MATCH('High Need'!A:A,'All LEAs'!A:A,0))</f>
        <v>1363.5384075204884</v>
      </c>
      <c r="J415" s="59">
        <f>INDEX('All LEAs'!T:T,MATCH('High Need'!A:A,'All LEAs'!A:A,0))</f>
        <v>1408.9463607594937</v>
      </c>
    </row>
    <row r="416" spans="1:10" ht="15.6" x14ac:dyDescent="0.3">
      <c r="A416" s="19" t="s">
        <v>588</v>
      </c>
      <c r="B416" s="5" t="s">
        <v>71</v>
      </c>
      <c r="C416" s="5" t="s">
        <v>5</v>
      </c>
      <c r="D416" s="6">
        <v>7.2999999999999995E-2</v>
      </c>
      <c r="E416" s="7">
        <v>5285</v>
      </c>
      <c r="F416" s="8">
        <f t="shared" si="12"/>
        <v>2642.5</v>
      </c>
      <c r="G416" s="8">
        <f t="shared" si="13"/>
        <v>1087109</v>
      </c>
      <c r="H416" s="9" t="s">
        <v>508</v>
      </c>
      <c r="I416" s="73">
        <f>INDEX('All LEAs'!P:P,MATCH('High Need'!A:A,'All LEAs'!A:A,0))</f>
        <v>2978.4681627246928</v>
      </c>
      <c r="J416" s="59">
        <f>INDEX('All LEAs'!T:T,MATCH('High Need'!A:A,'All LEAs'!A:A,0))</f>
        <v>3065.7550710900473</v>
      </c>
    </row>
    <row r="417" spans="1:10" ht="15.6" x14ac:dyDescent="0.3">
      <c r="A417" s="19" t="s">
        <v>813</v>
      </c>
      <c r="B417" s="5" t="s">
        <v>296</v>
      </c>
      <c r="C417" s="5" t="s">
        <v>5</v>
      </c>
      <c r="D417" s="6">
        <v>7.2999999999999995E-2</v>
      </c>
      <c r="E417" s="7">
        <v>5312</v>
      </c>
      <c r="F417" s="8">
        <f t="shared" si="12"/>
        <v>2656</v>
      </c>
      <c r="G417" s="8">
        <f t="shared" si="13"/>
        <v>1092421</v>
      </c>
      <c r="H417" s="9" t="s">
        <v>508</v>
      </c>
      <c r="I417" s="73">
        <f>INDEX('All LEAs'!P:P,MATCH('High Need'!A:A,'All LEAs'!A:A,0))</f>
        <v>3286.2022684487952</v>
      </c>
      <c r="J417" s="59">
        <f>INDEX('All LEAs'!T:T,MATCH('High Need'!A:A,'All LEAs'!A:A,0))</f>
        <v>3443.3766112460303</v>
      </c>
    </row>
    <row r="418" spans="1:10" ht="15.6" x14ac:dyDescent="0.3">
      <c r="A418" s="19" t="s">
        <v>822</v>
      </c>
      <c r="B418" s="5" t="s">
        <v>305</v>
      </c>
      <c r="C418" s="5" t="s">
        <v>5</v>
      </c>
      <c r="D418" s="6">
        <v>7.2999999999999995E-2</v>
      </c>
      <c r="E418" s="7">
        <v>3175</v>
      </c>
      <c r="F418" s="8">
        <f t="shared" si="12"/>
        <v>1587.5</v>
      </c>
      <c r="G418" s="8">
        <f t="shared" si="13"/>
        <v>1095596</v>
      </c>
      <c r="H418" s="9" t="s">
        <v>508</v>
      </c>
      <c r="I418" s="73">
        <f>INDEX('All LEAs'!P:P,MATCH('High Need'!A:A,'All LEAs'!A:A,0))</f>
        <v>2996.6894267716534</v>
      </c>
      <c r="J418" s="59">
        <f>INDEX('All LEAs'!T:T,MATCH('High Need'!A:A,'All LEAs'!A:A,0))</f>
        <v>2959.4292594822396</v>
      </c>
    </row>
    <row r="419" spans="1:10" ht="15.6" x14ac:dyDescent="0.3">
      <c r="A419" s="19" t="s">
        <v>599</v>
      </c>
      <c r="B419" s="5" t="s">
        <v>82</v>
      </c>
      <c r="C419" s="5" t="s">
        <v>5</v>
      </c>
      <c r="D419" s="6">
        <v>7.2000000000000008E-2</v>
      </c>
      <c r="E419" s="7">
        <v>3302</v>
      </c>
      <c r="F419" s="8">
        <f t="shared" si="12"/>
        <v>1651</v>
      </c>
      <c r="G419" s="8">
        <f t="shared" si="13"/>
        <v>1098898</v>
      </c>
      <c r="H419" s="9" t="s">
        <v>508</v>
      </c>
      <c r="I419" s="73">
        <f>INDEX('All LEAs'!P:P,MATCH('High Need'!A:A,'All LEAs'!A:A,0))</f>
        <v>2072.6967443973349</v>
      </c>
      <c r="J419" s="59">
        <f>INDEX('All LEAs'!T:T,MATCH('High Need'!A:A,'All LEAs'!A:A,0))</f>
        <v>2120.043400179587</v>
      </c>
    </row>
    <row r="420" spans="1:10" ht="15.6" x14ac:dyDescent="0.3">
      <c r="A420" s="19" t="s">
        <v>922</v>
      </c>
      <c r="B420" s="5" t="s">
        <v>405</v>
      </c>
      <c r="C420" s="5" t="s">
        <v>5</v>
      </c>
      <c r="D420" s="6">
        <v>7.2000000000000008E-2</v>
      </c>
      <c r="E420" s="7">
        <v>4204</v>
      </c>
      <c r="F420" s="8">
        <f t="shared" si="12"/>
        <v>2102</v>
      </c>
      <c r="G420" s="8">
        <f t="shared" si="13"/>
        <v>1103102</v>
      </c>
      <c r="H420" s="9" t="s">
        <v>508</v>
      </c>
      <c r="I420" s="73">
        <f>INDEX('All LEAs'!P:P,MATCH('High Need'!A:A,'All LEAs'!A:A,0))</f>
        <v>3076.3403948620362</v>
      </c>
      <c r="J420" s="59">
        <f>INDEX('All LEAs'!T:T,MATCH('High Need'!A:A,'All LEAs'!A:A,0))</f>
        <v>3088.4657973003891</v>
      </c>
    </row>
    <row r="421" spans="1:10" ht="15.6" x14ac:dyDescent="0.3">
      <c r="A421" s="19" t="s">
        <v>566</v>
      </c>
      <c r="B421" s="5" t="s">
        <v>46</v>
      </c>
      <c r="C421" s="5" t="s">
        <v>5</v>
      </c>
      <c r="D421" s="6">
        <v>7.0999999999999994E-2</v>
      </c>
      <c r="E421" s="7">
        <v>2459</v>
      </c>
      <c r="F421" s="8">
        <f t="shared" si="12"/>
        <v>1229.5</v>
      </c>
      <c r="G421" s="8">
        <f t="shared" si="13"/>
        <v>1105561</v>
      </c>
      <c r="H421" s="9" t="s">
        <v>508</v>
      </c>
      <c r="I421" s="73">
        <f>INDEX('All LEAs'!P:P,MATCH('High Need'!A:A,'All LEAs'!A:A,0))</f>
        <v>4046.808328588857</v>
      </c>
      <c r="J421" s="59">
        <f>INDEX('All LEAs'!T:T,MATCH('High Need'!A:A,'All LEAs'!A:A,0))</f>
        <v>4134.8802273650017</v>
      </c>
    </row>
    <row r="422" spans="1:10" ht="15.6" x14ac:dyDescent="0.3">
      <c r="A422" s="19" t="s">
        <v>524</v>
      </c>
      <c r="B422" s="5" t="s">
        <v>63</v>
      </c>
      <c r="C422" s="5" t="s">
        <v>5</v>
      </c>
      <c r="D422" s="6">
        <v>7.0999999999999994E-2</v>
      </c>
      <c r="E422" s="7">
        <v>1214</v>
      </c>
      <c r="F422" s="8">
        <f t="shared" si="12"/>
        <v>607</v>
      </c>
      <c r="G422" s="8">
        <f t="shared" si="13"/>
        <v>1106775</v>
      </c>
      <c r="H422" s="9" t="s">
        <v>508</v>
      </c>
      <c r="I422" s="73">
        <f>INDEX('All LEAs'!P:P,MATCH('High Need'!A:A,'All LEAs'!A:A,0))</f>
        <v>1775.987289950577</v>
      </c>
      <c r="J422" s="59">
        <f>INDEX('All LEAs'!T:T,MATCH('High Need'!A:A,'All LEAs'!A:A,0))</f>
        <v>1848.5159443990187</v>
      </c>
    </row>
    <row r="423" spans="1:10" ht="15.6" x14ac:dyDescent="0.3">
      <c r="A423" s="19" t="s">
        <v>680</v>
      </c>
      <c r="B423" s="5" t="s">
        <v>163</v>
      </c>
      <c r="C423" s="5" t="s">
        <v>5</v>
      </c>
      <c r="D423" s="6">
        <v>7.0999999999999994E-2</v>
      </c>
      <c r="E423" s="7">
        <v>1852</v>
      </c>
      <c r="F423" s="8">
        <f t="shared" si="12"/>
        <v>926</v>
      </c>
      <c r="G423" s="8">
        <f t="shared" si="13"/>
        <v>1108627</v>
      </c>
      <c r="H423" s="9" t="s">
        <v>508</v>
      </c>
      <c r="I423" s="73">
        <f>INDEX('All LEAs'!P:P,MATCH('High Need'!A:A,'All LEAs'!A:A,0))</f>
        <v>4234.9478023758102</v>
      </c>
      <c r="J423" s="59">
        <f>INDEX('All LEAs'!T:T,MATCH('High Need'!A:A,'All LEAs'!A:A,0))</f>
        <v>4378.4173486088375</v>
      </c>
    </row>
    <row r="424" spans="1:10" ht="15.6" x14ac:dyDescent="0.3">
      <c r="A424" s="19" t="s">
        <v>841</v>
      </c>
      <c r="B424" s="5" t="s">
        <v>324</v>
      </c>
      <c r="C424" s="5" t="s">
        <v>5</v>
      </c>
      <c r="D424" s="6">
        <v>7.0999999999999994E-2</v>
      </c>
      <c r="E424" s="7">
        <v>1473</v>
      </c>
      <c r="F424" s="8">
        <f t="shared" si="12"/>
        <v>736.5</v>
      </c>
      <c r="G424" s="8">
        <f t="shared" si="13"/>
        <v>1110100</v>
      </c>
      <c r="H424" s="9" t="s">
        <v>508</v>
      </c>
      <c r="I424" s="73">
        <f>INDEX('All LEAs'!P:P,MATCH('High Need'!A:A,'All LEAs'!A:A,0))</f>
        <v>4191.3802308214526</v>
      </c>
      <c r="J424" s="59">
        <f>INDEX('All LEAs'!T:T,MATCH('High Need'!A:A,'All LEAs'!A:A,0))</f>
        <v>4338.9630390143739</v>
      </c>
    </row>
    <row r="425" spans="1:10" ht="15.6" x14ac:dyDescent="0.3">
      <c r="A425" s="19" t="s">
        <v>758</v>
      </c>
      <c r="B425" s="5" t="s">
        <v>241</v>
      </c>
      <c r="C425" s="5" t="s">
        <v>5</v>
      </c>
      <c r="D425" s="6">
        <v>6.9000000000000006E-2</v>
      </c>
      <c r="E425" s="7">
        <v>5865</v>
      </c>
      <c r="F425" s="8">
        <f t="shared" si="12"/>
        <v>2932.5</v>
      </c>
      <c r="G425" s="8">
        <f t="shared" si="13"/>
        <v>1115965</v>
      </c>
      <c r="H425" s="9" t="s">
        <v>508</v>
      </c>
      <c r="I425" s="73">
        <f>INDEX('All LEAs'!P:P,MATCH('High Need'!A:A,'All LEAs'!A:A,0))</f>
        <v>1451.1976129582267</v>
      </c>
      <c r="J425" s="59">
        <f>INDEX('All LEAs'!T:T,MATCH('High Need'!A:A,'All LEAs'!A:A,0))</f>
        <v>1554.3370295698924</v>
      </c>
    </row>
    <row r="426" spans="1:10" ht="15.6" x14ac:dyDescent="0.3">
      <c r="A426" s="19" t="s">
        <v>838</v>
      </c>
      <c r="B426" s="5" t="s">
        <v>321</v>
      </c>
      <c r="C426" s="5" t="s">
        <v>5</v>
      </c>
      <c r="D426" s="6">
        <v>6.9000000000000006E-2</v>
      </c>
      <c r="E426" s="7">
        <v>3511</v>
      </c>
      <c r="F426" s="8">
        <f t="shared" si="12"/>
        <v>1755.5</v>
      </c>
      <c r="G426" s="8">
        <f t="shared" si="13"/>
        <v>1119476</v>
      </c>
      <c r="H426" s="9" t="s">
        <v>508</v>
      </c>
      <c r="I426" s="73">
        <f>INDEX('All LEAs'!P:P,MATCH('High Need'!A:A,'All LEAs'!A:A,0))</f>
        <v>2407.7949729421816</v>
      </c>
      <c r="J426" s="59">
        <f>INDEX('All LEAs'!T:T,MATCH('High Need'!A:A,'All LEAs'!A:A,0))</f>
        <v>2543.1399715504976</v>
      </c>
    </row>
    <row r="427" spans="1:10" ht="15.6" x14ac:dyDescent="0.3">
      <c r="A427" s="19" t="s">
        <v>840</v>
      </c>
      <c r="B427" s="5" t="s">
        <v>323</v>
      </c>
      <c r="C427" s="5" t="s">
        <v>5</v>
      </c>
      <c r="D427" s="6">
        <v>6.9000000000000006E-2</v>
      </c>
      <c r="E427" s="7">
        <v>9541</v>
      </c>
      <c r="F427" s="8">
        <f t="shared" si="12"/>
        <v>4770.5</v>
      </c>
      <c r="G427" s="8">
        <f t="shared" si="13"/>
        <v>1129017</v>
      </c>
      <c r="H427" s="9" t="s">
        <v>508</v>
      </c>
      <c r="I427" s="73">
        <f>INDEX('All LEAs'!P:P,MATCH('High Need'!A:A,'All LEAs'!A:A,0))</f>
        <v>1289.096355727911</v>
      </c>
      <c r="J427" s="59">
        <f>INDEX('All LEAs'!T:T,MATCH('High Need'!A:A,'All LEAs'!A:A,0))</f>
        <v>1397.930433886427</v>
      </c>
    </row>
    <row r="428" spans="1:10" ht="15.6" x14ac:dyDescent="0.3">
      <c r="A428" s="19" t="s">
        <v>920</v>
      </c>
      <c r="B428" s="5" t="s">
        <v>403</v>
      </c>
      <c r="C428" s="5" t="s">
        <v>5</v>
      </c>
      <c r="D428" s="6">
        <v>6.8000000000000005E-2</v>
      </c>
      <c r="E428" s="7">
        <v>1734</v>
      </c>
      <c r="F428" s="8">
        <f t="shared" si="12"/>
        <v>867</v>
      </c>
      <c r="G428" s="8">
        <f t="shared" si="13"/>
        <v>1130751</v>
      </c>
      <c r="H428" s="9" t="s">
        <v>508</v>
      </c>
      <c r="I428" s="73">
        <f>INDEX('All LEAs'!P:P,MATCH('High Need'!A:A,'All LEAs'!A:A,0))</f>
        <v>4498.9933564013845</v>
      </c>
      <c r="J428" s="59">
        <f>INDEX('All LEAs'!T:T,MATCH('High Need'!A:A,'All LEAs'!A:A,0))</f>
        <v>4480.5531319910515</v>
      </c>
    </row>
    <row r="429" spans="1:10" ht="15.6" x14ac:dyDescent="0.3">
      <c r="A429" s="19" t="s">
        <v>931</v>
      </c>
      <c r="B429" s="5" t="s">
        <v>414</v>
      </c>
      <c r="C429" s="5" t="s">
        <v>5</v>
      </c>
      <c r="D429" s="6">
        <v>6.8000000000000005E-2</v>
      </c>
      <c r="E429" s="7">
        <v>2851</v>
      </c>
      <c r="F429" s="8">
        <f t="shared" si="12"/>
        <v>1425.5</v>
      </c>
      <c r="G429" s="8">
        <f t="shared" si="13"/>
        <v>1133602</v>
      </c>
      <c r="H429" s="9" t="s">
        <v>508</v>
      </c>
      <c r="I429" s="73">
        <f>INDEX('All LEAs'!P:P,MATCH('High Need'!A:A,'All LEAs'!A:A,0))</f>
        <v>3467.8911504735179</v>
      </c>
      <c r="J429" s="59">
        <f>INDEX('All LEAs'!T:T,MATCH('High Need'!A:A,'All LEAs'!A:A,0))</f>
        <v>3569.4664114166376</v>
      </c>
    </row>
    <row r="430" spans="1:10" ht="15.6" x14ac:dyDescent="0.3">
      <c r="A430" s="19" t="s">
        <v>850</v>
      </c>
      <c r="B430" s="5" t="s">
        <v>334</v>
      </c>
      <c r="C430" s="5" t="s">
        <v>5</v>
      </c>
      <c r="D430" s="6">
        <v>6.7000000000000004E-2</v>
      </c>
      <c r="E430" s="7">
        <v>9544</v>
      </c>
      <c r="F430" s="8">
        <f t="shared" si="12"/>
        <v>4772</v>
      </c>
      <c r="G430" s="8">
        <f t="shared" si="13"/>
        <v>1143146</v>
      </c>
      <c r="H430" s="9" t="s">
        <v>508</v>
      </c>
      <c r="I430" s="73">
        <f>INDEX('All LEAs'!P:P,MATCH('High Need'!A:A,'All LEAs'!A:A,0))</f>
        <v>2307.0713160100586</v>
      </c>
      <c r="J430" s="59">
        <f>INDEX('All LEAs'!T:T,MATCH('High Need'!A:A,'All LEAs'!A:A,0))</f>
        <v>2357.5152486302077</v>
      </c>
    </row>
    <row r="431" spans="1:10" ht="15.6" x14ac:dyDescent="0.3">
      <c r="A431" s="19" t="s">
        <v>921</v>
      </c>
      <c r="B431" s="5" t="s">
        <v>404</v>
      </c>
      <c r="C431" s="5" t="s">
        <v>5</v>
      </c>
      <c r="D431" s="6">
        <v>6.7000000000000004E-2</v>
      </c>
      <c r="E431" s="7">
        <v>952</v>
      </c>
      <c r="F431" s="8">
        <f t="shared" si="12"/>
        <v>476</v>
      </c>
      <c r="G431" s="8">
        <f t="shared" si="13"/>
        <v>1144098</v>
      </c>
      <c r="H431" s="9" t="s">
        <v>508</v>
      </c>
      <c r="I431" s="73">
        <f>INDEX('All LEAs'!P:P,MATCH('High Need'!A:A,'All LEAs'!A:A,0))</f>
        <v>11571.475924369748</v>
      </c>
      <c r="J431" s="59">
        <f>INDEX('All LEAs'!T:T,MATCH('High Need'!A:A,'All LEAs'!A:A,0))</f>
        <v>11451.035015447991</v>
      </c>
    </row>
    <row r="432" spans="1:10" ht="15.6" x14ac:dyDescent="0.3">
      <c r="A432" s="19" t="s">
        <v>981</v>
      </c>
      <c r="B432" s="5" t="s">
        <v>464</v>
      </c>
      <c r="C432" s="5" t="s">
        <v>5</v>
      </c>
      <c r="D432" s="6">
        <v>6.7000000000000004E-2</v>
      </c>
      <c r="E432" s="7">
        <v>3835</v>
      </c>
      <c r="F432" s="8">
        <f t="shared" si="12"/>
        <v>1917.5</v>
      </c>
      <c r="G432" s="8">
        <f t="shared" si="13"/>
        <v>1147933</v>
      </c>
      <c r="H432" s="9" t="s">
        <v>508</v>
      </c>
      <c r="I432" s="73">
        <f>INDEX('All LEAs'!P:P,MATCH('High Need'!A:A,'All LEAs'!A:A,0))</f>
        <v>3282.9858226857887</v>
      </c>
      <c r="J432" s="59">
        <f>INDEX('All LEAs'!T:T,MATCH('High Need'!A:A,'All LEAs'!A:A,0))</f>
        <v>3384.6278050038691</v>
      </c>
    </row>
    <row r="433" spans="1:10" ht="15.6" x14ac:dyDescent="0.3">
      <c r="A433" s="19" t="s">
        <v>873</v>
      </c>
      <c r="B433" s="5" t="s">
        <v>356</v>
      </c>
      <c r="C433" s="5" t="s">
        <v>5</v>
      </c>
      <c r="D433" s="6">
        <v>6.6000000000000003E-2</v>
      </c>
      <c r="E433" s="7">
        <v>4770</v>
      </c>
      <c r="F433" s="8">
        <f t="shared" si="12"/>
        <v>2385</v>
      </c>
      <c r="G433" s="8">
        <f t="shared" si="13"/>
        <v>1152703</v>
      </c>
      <c r="H433" s="9" t="s">
        <v>508</v>
      </c>
      <c r="I433" s="73">
        <f>INDEX('All LEAs'!P:P,MATCH('High Need'!A:A,'All LEAs'!A:A,0))</f>
        <v>2788.3563752620544</v>
      </c>
      <c r="J433" s="59">
        <f>INDEX('All LEAs'!T:T,MATCH('High Need'!A:A,'All LEAs'!A:A,0))</f>
        <v>2903.7235120303926</v>
      </c>
    </row>
    <row r="434" spans="1:10" ht="15.6" x14ac:dyDescent="0.3">
      <c r="A434" s="19" t="s">
        <v>973</v>
      </c>
      <c r="B434" s="5" t="s">
        <v>456</v>
      </c>
      <c r="C434" s="5" t="s">
        <v>5</v>
      </c>
      <c r="D434" s="6">
        <v>6.6000000000000003E-2</v>
      </c>
      <c r="E434" s="7">
        <v>3230</v>
      </c>
      <c r="F434" s="8">
        <f t="shared" si="12"/>
        <v>1615</v>
      </c>
      <c r="G434" s="8">
        <f t="shared" si="13"/>
        <v>1155933</v>
      </c>
      <c r="H434" s="9" t="s">
        <v>508</v>
      </c>
      <c r="I434" s="73">
        <f>INDEX('All LEAs'!P:P,MATCH('High Need'!A:A,'All LEAs'!A:A,0))</f>
        <v>3392.095996904025</v>
      </c>
      <c r="J434" s="59">
        <f>INDEX('All LEAs'!T:T,MATCH('High Need'!A:A,'All LEAs'!A:A,0))</f>
        <v>3480.4951967771926</v>
      </c>
    </row>
    <row r="435" spans="1:10" ht="15.6" x14ac:dyDescent="0.3">
      <c r="A435" s="19" t="s">
        <v>601</v>
      </c>
      <c r="B435" s="5" t="s">
        <v>84</v>
      </c>
      <c r="C435" s="5" t="s">
        <v>5</v>
      </c>
      <c r="D435" s="6">
        <v>6.5000000000000002E-2</v>
      </c>
      <c r="E435" s="7">
        <v>4168</v>
      </c>
      <c r="F435" s="8">
        <f t="shared" si="12"/>
        <v>2084</v>
      </c>
      <c r="G435" s="8">
        <f t="shared" si="13"/>
        <v>1160101</v>
      </c>
      <c r="H435" s="9" t="s">
        <v>508</v>
      </c>
      <c r="I435" s="73">
        <f>INDEX('All LEAs'!P:P,MATCH('High Need'!A:A,'All LEAs'!A:A,0))</f>
        <v>1871.6715834932822</v>
      </c>
      <c r="J435" s="59">
        <f>INDEX('All LEAs'!T:T,MATCH('High Need'!A:A,'All LEAs'!A:A,0))</f>
        <v>1968.7442702050664</v>
      </c>
    </row>
    <row r="436" spans="1:10" ht="15.6" x14ac:dyDescent="0.3">
      <c r="A436" s="19" t="s">
        <v>797</v>
      </c>
      <c r="B436" s="5" t="s">
        <v>280</v>
      </c>
      <c r="C436" s="5" t="s">
        <v>5</v>
      </c>
      <c r="D436" s="6">
        <v>6.5000000000000002E-2</v>
      </c>
      <c r="E436" s="7">
        <v>8991</v>
      </c>
      <c r="F436" s="8">
        <f t="shared" si="12"/>
        <v>4495.5</v>
      </c>
      <c r="G436" s="8">
        <f t="shared" si="13"/>
        <v>1169092</v>
      </c>
      <c r="H436" s="9" t="s">
        <v>508</v>
      </c>
      <c r="I436" s="73">
        <f>INDEX('All LEAs'!P:P,MATCH('High Need'!A:A,'All LEAs'!A:A,0))</f>
        <v>2270.1429295962625</v>
      </c>
      <c r="J436" s="59">
        <f>INDEX('All LEAs'!T:T,MATCH('High Need'!A:A,'All LEAs'!A:A,0))</f>
        <v>2306.7578562204048</v>
      </c>
    </row>
    <row r="437" spans="1:10" ht="15.6" x14ac:dyDescent="0.3">
      <c r="A437" s="19" t="s">
        <v>851</v>
      </c>
      <c r="B437" s="5" t="s">
        <v>329</v>
      </c>
      <c r="C437" s="5" t="s">
        <v>5</v>
      </c>
      <c r="D437" s="6">
        <v>6.5000000000000002E-2</v>
      </c>
      <c r="E437" s="7">
        <v>3848</v>
      </c>
      <c r="F437" s="8">
        <f t="shared" si="12"/>
        <v>1924</v>
      </c>
      <c r="G437" s="8">
        <f t="shared" si="13"/>
        <v>1172940</v>
      </c>
      <c r="H437" s="9" t="s">
        <v>508</v>
      </c>
      <c r="I437" s="73">
        <f>INDEX('All LEAs'!P:P,MATCH('High Need'!A:A,'All LEAs'!A:A,0))</f>
        <v>4385.190605509355</v>
      </c>
      <c r="J437" s="59">
        <f>INDEX('All LEAs'!T:T,MATCH('High Need'!A:A,'All LEAs'!A:A,0))</f>
        <v>4473.3717549325029</v>
      </c>
    </row>
    <row r="438" spans="1:10" ht="15.6" x14ac:dyDescent="0.3">
      <c r="A438" s="19" t="s">
        <v>568</v>
      </c>
      <c r="B438" s="5" t="s">
        <v>48</v>
      </c>
      <c r="C438" s="5" t="s">
        <v>5</v>
      </c>
      <c r="D438" s="6">
        <v>6.4000000000000001E-2</v>
      </c>
      <c r="E438" s="7">
        <v>6530</v>
      </c>
      <c r="F438" s="8">
        <f t="shared" si="12"/>
        <v>3265</v>
      </c>
      <c r="G438" s="8">
        <f t="shared" si="13"/>
        <v>1179470</v>
      </c>
      <c r="H438" s="9" t="s">
        <v>508</v>
      </c>
      <c r="I438" s="73">
        <f>INDEX('All LEAs'!P:P,MATCH('High Need'!A:A,'All LEAs'!A:A,0))</f>
        <v>2926.198284839204</v>
      </c>
      <c r="J438" s="59">
        <f>INDEX('All LEAs'!T:T,MATCH('High Need'!A:A,'All LEAs'!A:A,0))</f>
        <v>2956.926825633383</v>
      </c>
    </row>
    <row r="439" spans="1:10" ht="15.6" x14ac:dyDescent="0.3">
      <c r="A439" s="19" t="s">
        <v>917</v>
      </c>
      <c r="B439" s="5" t="s">
        <v>400</v>
      </c>
      <c r="C439" s="5" t="s">
        <v>5</v>
      </c>
      <c r="D439" s="6">
        <v>6.4000000000000001E-2</v>
      </c>
      <c r="E439" s="7">
        <v>2356</v>
      </c>
      <c r="F439" s="8">
        <f t="shared" si="12"/>
        <v>1178</v>
      </c>
      <c r="G439" s="8">
        <f t="shared" si="13"/>
        <v>1181826</v>
      </c>
      <c r="H439" s="9" t="s">
        <v>508</v>
      </c>
      <c r="I439" s="73">
        <f>INDEX('All LEAs'!P:P,MATCH('High Need'!A:A,'All LEAs'!A:A,0))</f>
        <v>4673.1552928692699</v>
      </c>
      <c r="J439" s="59">
        <f>INDEX('All LEAs'!T:T,MATCH('High Need'!A:A,'All LEAs'!A:A,0))</f>
        <v>4545.9035947712418</v>
      </c>
    </row>
    <row r="440" spans="1:10" ht="15.6" x14ac:dyDescent="0.3">
      <c r="A440" s="19" t="s">
        <v>662</v>
      </c>
      <c r="B440" s="5" t="s">
        <v>145</v>
      </c>
      <c r="C440" s="5" t="s">
        <v>5</v>
      </c>
      <c r="D440" s="6">
        <v>6.3E-2</v>
      </c>
      <c r="E440" s="7">
        <v>3853</v>
      </c>
      <c r="F440" s="8">
        <f t="shared" si="12"/>
        <v>1926.5</v>
      </c>
      <c r="G440" s="8">
        <f t="shared" si="13"/>
        <v>1185679</v>
      </c>
      <c r="H440" s="9" t="s">
        <v>508</v>
      </c>
      <c r="I440" s="73">
        <f>INDEX('All LEAs'!P:P,MATCH('High Need'!A:A,'All LEAs'!A:A,0))</f>
        <v>2900.0785284194135</v>
      </c>
      <c r="J440" s="59">
        <f>INDEX('All LEAs'!T:T,MATCH('High Need'!A:A,'All LEAs'!A:A,0))</f>
        <v>3014.1709137709136</v>
      </c>
    </row>
    <row r="441" spans="1:10" ht="15.6" x14ac:dyDescent="0.3">
      <c r="A441" s="19" t="s">
        <v>663</v>
      </c>
      <c r="B441" s="5" t="s">
        <v>146</v>
      </c>
      <c r="C441" s="5" t="s">
        <v>5</v>
      </c>
      <c r="D441" s="6">
        <v>6.3E-2</v>
      </c>
      <c r="E441" s="7">
        <v>901</v>
      </c>
      <c r="F441" s="8">
        <f t="shared" si="12"/>
        <v>450.5</v>
      </c>
      <c r="G441" s="8">
        <f t="shared" si="13"/>
        <v>1186580</v>
      </c>
      <c r="H441" s="9" t="s">
        <v>508</v>
      </c>
      <c r="I441" s="73">
        <f>INDEX('All LEAs'!P:P,MATCH('High Need'!A:A,'All LEAs'!A:A,0))</f>
        <v>4693.6244284128743</v>
      </c>
      <c r="J441" s="59">
        <f>INDEX('All LEAs'!T:T,MATCH('High Need'!A:A,'All LEAs'!A:A,0))</f>
        <v>4532.1513227513224</v>
      </c>
    </row>
    <row r="442" spans="1:10" ht="15.6" x14ac:dyDescent="0.3">
      <c r="A442" s="19" t="s">
        <v>731</v>
      </c>
      <c r="B442" s="5" t="s">
        <v>214</v>
      </c>
      <c r="C442" s="5" t="s">
        <v>5</v>
      </c>
      <c r="D442" s="6">
        <v>6.3E-2</v>
      </c>
      <c r="E442" s="7">
        <v>4012</v>
      </c>
      <c r="F442" s="8">
        <f t="shared" si="12"/>
        <v>2006</v>
      </c>
      <c r="G442" s="8">
        <f t="shared" si="13"/>
        <v>1190592</v>
      </c>
      <c r="H442" s="9" t="s">
        <v>508</v>
      </c>
      <c r="I442" s="73">
        <f>INDEX('All LEAs'!P:P,MATCH('High Need'!A:A,'All LEAs'!A:A,0))</f>
        <v>1924.6239406779662</v>
      </c>
      <c r="J442" s="59">
        <f>INDEX('All LEAs'!T:T,MATCH('High Need'!A:A,'All LEAs'!A:A,0))</f>
        <v>2069.7923718110633</v>
      </c>
    </row>
    <row r="443" spans="1:10" ht="15.6" x14ac:dyDescent="0.3">
      <c r="A443" s="19" t="s">
        <v>827</v>
      </c>
      <c r="B443" s="5" t="s">
        <v>310</v>
      </c>
      <c r="C443" s="5" t="s">
        <v>5</v>
      </c>
      <c r="D443" s="6">
        <v>6.3E-2</v>
      </c>
      <c r="E443" s="7">
        <v>5117</v>
      </c>
      <c r="F443" s="8">
        <f t="shared" si="12"/>
        <v>2558.5</v>
      </c>
      <c r="G443" s="8">
        <f t="shared" si="13"/>
        <v>1195709</v>
      </c>
      <c r="H443" s="9" t="s">
        <v>508</v>
      </c>
      <c r="I443" s="73">
        <f>INDEX('All LEAs'!P:P,MATCH('High Need'!A:A,'All LEAs'!A:A,0))</f>
        <v>3713.6690834473325</v>
      </c>
      <c r="J443" s="59">
        <f>INDEX('All LEAs'!T:T,MATCH('High Need'!A:A,'All LEAs'!A:A,0))</f>
        <v>3843.2816012620783</v>
      </c>
    </row>
    <row r="444" spans="1:10" ht="15.6" x14ac:dyDescent="0.3">
      <c r="A444" s="19" t="s">
        <v>648</v>
      </c>
      <c r="B444" s="5" t="s">
        <v>131</v>
      </c>
      <c r="C444" s="5" t="s">
        <v>5</v>
      </c>
      <c r="D444" s="6">
        <v>6.2E-2</v>
      </c>
      <c r="E444" s="7">
        <v>8116</v>
      </c>
      <c r="F444" s="8">
        <f t="shared" si="12"/>
        <v>4058</v>
      </c>
      <c r="G444" s="8">
        <f t="shared" si="13"/>
        <v>1203825</v>
      </c>
      <c r="H444" s="9" t="s">
        <v>508</v>
      </c>
      <c r="I444" s="73">
        <f>INDEX('All LEAs'!P:P,MATCH('High Need'!A:A,'All LEAs'!A:A,0))</f>
        <v>1990.6248238048299</v>
      </c>
      <c r="J444" s="59">
        <f>INDEX('All LEAs'!T:T,MATCH('High Need'!A:A,'All LEAs'!A:A,0))</f>
        <v>2130.9225878833208</v>
      </c>
    </row>
    <row r="445" spans="1:10" ht="15.6" x14ac:dyDescent="0.3">
      <c r="A445" s="19" t="s">
        <v>664</v>
      </c>
      <c r="B445" s="5" t="s">
        <v>147</v>
      </c>
      <c r="C445" s="5" t="s">
        <v>5</v>
      </c>
      <c r="D445" s="6">
        <v>6.2E-2</v>
      </c>
      <c r="E445" s="7">
        <v>1801</v>
      </c>
      <c r="F445" s="8">
        <f t="shared" si="12"/>
        <v>900.5</v>
      </c>
      <c r="G445" s="8">
        <f t="shared" si="13"/>
        <v>1205626</v>
      </c>
      <c r="H445" s="9" t="s">
        <v>508</v>
      </c>
      <c r="I445" s="73">
        <f>INDEX('All LEAs'!P:P,MATCH('High Need'!A:A,'All LEAs'!A:A,0))</f>
        <v>2366.5809439200448</v>
      </c>
      <c r="J445" s="59">
        <f>INDEX('All LEAs'!T:T,MATCH('High Need'!A:A,'All LEAs'!A:A,0))</f>
        <v>2403.0991869918698</v>
      </c>
    </row>
    <row r="446" spans="1:10" ht="15.6" x14ac:dyDescent="0.3">
      <c r="A446" s="19" t="s">
        <v>808</v>
      </c>
      <c r="B446" s="5" t="s">
        <v>291</v>
      </c>
      <c r="C446" s="5" t="s">
        <v>5</v>
      </c>
      <c r="D446" s="6">
        <v>6.2E-2</v>
      </c>
      <c r="E446" s="7">
        <v>4606</v>
      </c>
      <c r="F446" s="8">
        <f t="shared" si="12"/>
        <v>2303</v>
      </c>
      <c r="G446" s="8">
        <f t="shared" si="13"/>
        <v>1210232</v>
      </c>
      <c r="H446" s="9" t="s">
        <v>508</v>
      </c>
      <c r="I446" s="73">
        <f>INDEX('All LEAs'!P:P,MATCH('High Need'!A:A,'All LEAs'!A:A,0))</f>
        <v>1948.7317564046893</v>
      </c>
      <c r="J446" s="59">
        <f>INDEX('All LEAs'!T:T,MATCH('High Need'!A:A,'All LEAs'!A:A,0))</f>
        <v>2062.0388669301715</v>
      </c>
    </row>
    <row r="447" spans="1:10" ht="15.6" x14ac:dyDescent="0.3">
      <c r="A447" s="19" t="s">
        <v>919</v>
      </c>
      <c r="B447" s="5" t="s">
        <v>402</v>
      </c>
      <c r="C447" s="5" t="s">
        <v>5</v>
      </c>
      <c r="D447" s="6">
        <v>6.2E-2</v>
      </c>
      <c r="E447" s="7">
        <v>2037</v>
      </c>
      <c r="F447" s="8">
        <f t="shared" si="12"/>
        <v>1018.5</v>
      </c>
      <c r="G447" s="8">
        <f t="shared" si="13"/>
        <v>1212269</v>
      </c>
      <c r="H447" s="9" t="s">
        <v>508</v>
      </c>
      <c r="I447" s="73">
        <f>INDEX('All LEAs'!P:P,MATCH('High Need'!A:A,'All LEAs'!A:A,0))</f>
        <v>2753.544393716249</v>
      </c>
      <c r="J447" s="59">
        <f>INDEX('All LEAs'!T:T,MATCH('High Need'!A:A,'All LEAs'!A:A,0))</f>
        <v>2785.8377088305488</v>
      </c>
    </row>
    <row r="448" spans="1:10" ht="15.6" x14ac:dyDescent="0.3">
      <c r="A448" s="19" t="s">
        <v>972</v>
      </c>
      <c r="B448" s="5" t="s">
        <v>455</v>
      </c>
      <c r="C448" s="5" t="s">
        <v>5</v>
      </c>
      <c r="D448" s="6">
        <v>6.2E-2</v>
      </c>
      <c r="E448" s="7">
        <v>3197</v>
      </c>
      <c r="F448" s="8">
        <f t="shared" si="12"/>
        <v>1598.5</v>
      </c>
      <c r="G448" s="8">
        <f t="shared" si="13"/>
        <v>1215466</v>
      </c>
      <c r="H448" s="9" t="s">
        <v>508</v>
      </c>
      <c r="I448" s="73">
        <f>INDEX('All LEAs'!P:P,MATCH('High Need'!A:A,'All LEAs'!A:A,0))</f>
        <v>1749.2670566155771</v>
      </c>
      <c r="J448" s="59">
        <f>INDEX('All LEAs'!T:T,MATCH('High Need'!A:A,'All LEAs'!A:A,0))</f>
        <v>1768.4802293993359</v>
      </c>
    </row>
    <row r="449" spans="1:10" ht="15.6" x14ac:dyDescent="0.3">
      <c r="A449" s="19" t="s">
        <v>634</v>
      </c>
      <c r="B449" s="5" t="s">
        <v>117</v>
      </c>
      <c r="C449" s="5" t="s">
        <v>5</v>
      </c>
      <c r="D449" s="6">
        <v>6.0999999999999999E-2</v>
      </c>
      <c r="E449" s="7">
        <v>3085</v>
      </c>
      <c r="F449" s="8">
        <f t="shared" si="12"/>
        <v>1542.5</v>
      </c>
      <c r="G449" s="8">
        <f t="shared" si="13"/>
        <v>1218551</v>
      </c>
      <c r="H449" s="9" t="s">
        <v>508</v>
      </c>
      <c r="I449" s="73">
        <f>INDEX('All LEAs'!P:P,MATCH('High Need'!A:A,'All LEAs'!A:A,0))</f>
        <v>3381.6839773095626</v>
      </c>
      <c r="J449" s="59">
        <f>INDEX('All LEAs'!T:T,MATCH('High Need'!A:A,'All LEAs'!A:A,0))</f>
        <v>3413.3468930172967</v>
      </c>
    </row>
    <row r="450" spans="1:10" ht="15.6" x14ac:dyDescent="0.3">
      <c r="A450" s="19" t="s">
        <v>916</v>
      </c>
      <c r="B450" s="5" t="s">
        <v>399</v>
      </c>
      <c r="C450" s="5" t="s">
        <v>5</v>
      </c>
      <c r="D450" s="6">
        <v>6.0999999999999999E-2</v>
      </c>
      <c r="E450" s="7">
        <v>2050</v>
      </c>
      <c r="F450" s="8">
        <f t="shared" si="12"/>
        <v>1025</v>
      </c>
      <c r="G450" s="8">
        <f t="shared" si="13"/>
        <v>1220601</v>
      </c>
      <c r="H450" s="9" t="s">
        <v>508</v>
      </c>
      <c r="I450" s="73">
        <f>INDEX('All LEAs'!P:P,MATCH('High Need'!A:A,'All LEAs'!A:A,0))</f>
        <v>4518.5085170731709</v>
      </c>
      <c r="J450" s="59">
        <f>INDEX('All LEAs'!T:T,MATCH('High Need'!A:A,'All LEAs'!A:A,0))</f>
        <v>4679.8413011335633</v>
      </c>
    </row>
    <row r="451" spans="1:10" ht="15.6" x14ac:dyDescent="0.3">
      <c r="A451" s="19" t="s">
        <v>783</v>
      </c>
      <c r="B451" s="5" t="s">
        <v>266</v>
      </c>
      <c r="C451" s="5" t="s">
        <v>5</v>
      </c>
      <c r="D451" s="6">
        <v>0.06</v>
      </c>
      <c r="E451" s="7">
        <v>2955</v>
      </c>
      <c r="F451" s="8">
        <f t="shared" si="12"/>
        <v>1477.5</v>
      </c>
      <c r="G451" s="8">
        <f t="shared" si="13"/>
        <v>1223556</v>
      </c>
      <c r="H451" s="9" t="s">
        <v>508</v>
      </c>
      <c r="I451" s="73">
        <f>INDEX('All LEAs'!P:P,MATCH('High Need'!A:A,'All LEAs'!A:A,0))</f>
        <v>2008.1279086294419</v>
      </c>
      <c r="J451" s="59">
        <f>INDEX('All LEAs'!T:T,MATCH('High Need'!A:A,'All LEAs'!A:A,0))</f>
        <v>2033.6049180327868</v>
      </c>
    </row>
    <row r="452" spans="1:10" ht="15.6" x14ac:dyDescent="0.3">
      <c r="A452" s="19" t="s">
        <v>809</v>
      </c>
      <c r="B452" s="5" t="s">
        <v>292</v>
      </c>
      <c r="C452" s="5" t="s">
        <v>5</v>
      </c>
      <c r="D452" s="6">
        <v>0.06</v>
      </c>
      <c r="E452" s="7">
        <v>12603</v>
      </c>
      <c r="F452" s="8">
        <f t="shared" si="12"/>
        <v>6301.5</v>
      </c>
      <c r="G452" s="8">
        <f t="shared" si="13"/>
        <v>1236159</v>
      </c>
      <c r="H452" s="9" t="s">
        <v>508</v>
      </c>
      <c r="I452" s="73">
        <f>INDEX('All LEAs'!P:P,MATCH('High Need'!A:A,'All LEAs'!A:A,0))</f>
        <v>1403.8904308497979</v>
      </c>
      <c r="J452" s="59">
        <f>INDEX('All LEAs'!T:T,MATCH('High Need'!A:A,'All LEAs'!A:A,0))</f>
        <v>1451.9411718688884</v>
      </c>
    </row>
    <row r="453" spans="1:10" ht="15.6" x14ac:dyDescent="0.3">
      <c r="A453" s="19" t="s">
        <v>526</v>
      </c>
      <c r="B453" s="5" t="s">
        <v>6</v>
      </c>
      <c r="C453" s="5" t="s">
        <v>5</v>
      </c>
      <c r="D453" s="6">
        <v>5.9000000000000004E-2</v>
      </c>
      <c r="E453" s="7">
        <v>8359</v>
      </c>
      <c r="F453" s="8">
        <f t="shared" si="12"/>
        <v>4179.5</v>
      </c>
      <c r="G453" s="8">
        <f t="shared" si="13"/>
        <v>1244518</v>
      </c>
      <c r="H453" s="9" t="s">
        <v>508</v>
      </c>
      <c r="I453" s="73">
        <f>INDEX('All LEAs'!P:P,MATCH('High Need'!A:A,'All LEAs'!A:A,0))</f>
        <v>1219.6909223591338</v>
      </c>
      <c r="J453" s="59">
        <f>INDEX('All LEAs'!T:T,MATCH('High Need'!A:A,'All LEAs'!A:A,0))</f>
        <v>1272.0428123492522</v>
      </c>
    </row>
    <row r="454" spans="1:10" ht="15.6" x14ac:dyDescent="0.3">
      <c r="A454" s="19" t="s">
        <v>836</v>
      </c>
      <c r="B454" s="5" t="s">
        <v>319</v>
      </c>
      <c r="C454" s="5" t="s">
        <v>5</v>
      </c>
      <c r="D454" s="6">
        <v>5.9000000000000004E-2</v>
      </c>
      <c r="E454" s="7">
        <v>1404</v>
      </c>
      <c r="F454" s="8">
        <f t="shared" si="12"/>
        <v>702</v>
      </c>
      <c r="G454" s="8">
        <f t="shared" si="13"/>
        <v>1245922</v>
      </c>
      <c r="H454" s="9" t="s">
        <v>508</v>
      </c>
      <c r="I454" s="73">
        <f>INDEX('All LEAs'!P:P,MATCH('High Need'!A:A,'All LEAs'!A:A,0))</f>
        <v>2906.1390384615383</v>
      </c>
      <c r="J454" s="59">
        <f>INDEX('All LEAs'!T:T,MATCH('High Need'!A:A,'All LEAs'!A:A,0))</f>
        <v>3006.6068814055639</v>
      </c>
    </row>
    <row r="455" spans="1:10" ht="15.6" x14ac:dyDescent="0.3">
      <c r="A455" s="19" t="s">
        <v>988</v>
      </c>
      <c r="B455" s="5" t="s">
        <v>471</v>
      </c>
      <c r="C455" s="5" t="s">
        <v>5</v>
      </c>
      <c r="D455" s="6">
        <v>5.9000000000000004E-2</v>
      </c>
      <c r="E455" s="7">
        <v>3290</v>
      </c>
      <c r="F455" s="8">
        <f t="shared" si="12"/>
        <v>1645</v>
      </c>
      <c r="G455" s="8">
        <f t="shared" si="13"/>
        <v>1249212</v>
      </c>
      <c r="H455" s="9" t="s">
        <v>508</v>
      </c>
      <c r="I455" s="73">
        <f>INDEX('All LEAs'!P:P,MATCH('High Need'!A:A,'All LEAs'!A:A,0))</f>
        <v>2379.8286534954409</v>
      </c>
      <c r="J455" s="59">
        <f>INDEX('All LEAs'!T:T,MATCH('High Need'!A:A,'All LEAs'!A:A,0))</f>
        <v>2480.0232207478889</v>
      </c>
    </row>
    <row r="456" spans="1:10" ht="15.6" x14ac:dyDescent="0.3">
      <c r="A456" s="19" t="s">
        <v>675</v>
      </c>
      <c r="B456" s="5" t="s">
        <v>158</v>
      </c>
      <c r="C456" s="5" t="s">
        <v>5</v>
      </c>
      <c r="D456" s="6">
        <v>5.7000000000000002E-2</v>
      </c>
      <c r="E456" s="7">
        <v>4093</v>
      </c>
      <c r="F456" s="8">
        <f t="shared" si="12"/>
        <v>2046.5</v>
      </c>
      <c r="G456" s="8">
        <f t="shared" si="13"/>
        <v>1253305</v>
      </c>
      <c r="H456" s="9" t="s">
        <v>508</v>
      </c>
      <c r="I456" s="73">
        <f>INDEX('All LEAs'!P:P,MATCH('High Need'!A:A,'All LEAs'!A:A,0))</f>
        <v>1515.4898851698019</v>
      </c>
      <c r="J456" s="59">
        <f>INDEX('All LEAs'!T:T,MATCH('High Need'!A:A,'All LEAs'!A:A,0))</f>
        <v>1571.5692640692641</v>
      </c>
    </row>
    <row r="457" spans="1:10" ht="15.6" x14ac:dyDescent="0.3">
      <c r="A457" s="19" t="s">
        <v>929</v>
      </c>
      <c r="B457" s="5" t="s">
        <v>412</v>
      </c>
      <c r="C457" s="5" t="s">
        <v>5</v>
      </c>
      <c r="D457" s="6">
        <v>5.7000000000000002E-2</v>
      </c>
      <c r="E457" s="7">
        <v>3056</v>
      </c>
      <c r="F457" s="8">
        <f t="shared" si="12"/>
        <v>1528</v>
      </c>
      <c r="G457" s="8">
        <f t="shared" si="13"/>
        <v>1256361</v>
      </c>
      <c r="H457" s="9" t="s">
        <v>508</v>
      </c>
      <c r="I457" s="73">
        <f>INDEX('All LEAs'!P:P,MATCH('High Need'!A:A,'All LEAs'!A:A,0))</f>
        <v>1951.8237172774866</v>
      </c>
      <c r="J457" s="59">
        <f>INDEX('All LEAs'!T:T,MATCH('High Need'!A:A,'All LEAs'!A:A,0))</f>
        <v>1971.8010302640052</v>
      </c>
    </row>
    <row r="458" spans="1:10" ht="15.6" x14ac:dyDescent="0.3">
      <c r="A458" s="19" t="s">
        <v>874</v>
      </c>
      <c r="B458" s="5" t="s">
        <v>357</v>
      </c>
      <c r="C458" s="5" t="s">
        <v>5</v>
      </c>
      <c r="D458" s="6">
        <v>5.5E-2</v>
      </c>
      <c r="E458" s="7">
        <v>3624</v>
      </c>
      <c r="F458" s="8">
        <f t="shared" si="12"/>
        <v>1812</v>
      </c>
      <c r="G458" s="8">
        <f t="shared" si="13"/>
        <v>1259985</v>
      </c>
      <c r="H458" s="9" t="s">
        <v>508</v>
      </c>
      <c r="I458" s="73">
        <f>INDEX('All LEAs'!P:P,MATCH('High Need'!A:A,'All LEAs'!A:A,0))</f>
        <v>985.10635209713018</v>
      </c>
      <c r="J458" s="59">
        <f>INDEX('All LEAs'!T:T,MATCH('High Need'!A:A,'All LEAs'!A:A,0))</f>
        <v>1029.528464315468</v>
      </c>
    </row>
    <row r="459" spans="1:10" ht="15.6" x14ac:dyDescent="0.3">
      <c r="A459" s="19" t="s">
        <v>893</v>
      </c>
      <c r="B459" s="5" t="s">
        <v>376</v>
      </c>
      <c r="C459" s="5" t="s">
        <v>5</v>
      </c>
      <c r="D459" s="6">
        <v>5.5E-2</v>
      </c>
      <c r="E459" s="7">
        <v>1970</v>
      </c>
      <c r="F459" s="8">
        <f t="shared" ref="F459:F509" si="14">E459*0.5</f>
        <v>985</v>
      </c>
      <c r="G459" s="8">
        <f t="shared" si="13"/>
        <v>1261955</v>
      </c>
      <c r="H459" s="9" t="s">
        <v>508</v>
      </c>
      <c r="I459" s="73">
        <f>INDEX('All LEAs'!P:P,MATCH('High Need'!A:A,'All LEAs'!A:A,0))</f>
        <v>2242.0178375634514</v>
      </c>
      <c r="J459" s="59">
        <f>INDEX('All LEAs'!T:T,MATCH('High Need'!A:A,'All LEAs'!A:A,0))</f>
        <v>2239.5979125248509</v>
      </c>
    </row>
    <row r="460" spans="1:10" ht="15.6" x14ac:dyDescent="0.3">
      <c r="A460" s="19" t="s">
        <v>523</v>
      </c>
      <c r="B460" s="5" t="s">
        <v>64</v>
      </c>
      <c r="C460" s="5" t="s">
        <v>5</v>
      </c>
      <c r="D460" s="6">
        <v>5.4000000000000006E-2</v>
      </c>
      <c r="E460" s="7">
        <v>5350</v>
      </c>
      <c r="F460" s="8">
        <f t="shared" si="14"/>
        <v>2675</v>
      </c>
      <c r="G460" s="8">
        <f t="shared" ref="G460:G509" si="15">G459+E460</f>
        <v>1267305</v>
      </c>
      <c r="H460" s="9" t="s">
        <v>508</v>
      </c>
      <c r="I460" s="73">
        <f>INDEX('All LEAs'!P:P,MATCH('High Need'!A:A,'All LEAs'!A:A,0))</f>
        <v>2619.3816336448599</v>
      </c>
      <c r="J460" s="59">
        <f>INDEX('All LEAs'!T:T,MATCH('High Need'!A:A,'All LEAs'!A:A,0))</f>
        <v>2776.8534563948015</v>
      </c>
    </row>
    <row r="461" spans="1:10" ht="15.6" x14ac:dyDescent="0.3">
      <c r="A461" s="19" t="s">
        <v>798</v>
      </c>
      <c r="B461" s="5" t="s">
        <v>281</v>
      </c>
      <c r="C461" s="5" t="s">
        <v>5</v>
      </c>
      <c r="D461" s="6">
        <v>5.4000000000000006E-2</v>
      </c>
      <c r="E461" s="7">
        <v>1216</v>
      </c>
      <c r="F461" s="8">
        <f t="shared" si="14"/>
        <v>608</v>
      </c>
      <c r="G461" s="8">
        <f t="shared" si="15"/>
        <v>1268521</v>
      </c>
      <c r="H461" s="9" t="s">
        <v>508</v>
      </c>
      <c r="I461" s="73">
        <f>INDEX('All LEAs'!P:P,MATCH('High Need'!A:A,'All LEAs'!A:A,0))</f>
        <v>3278.5924917763159</v>
      </c>
      <c r="J461" s="59">
        <f>INDEX('All LEAs'!T:T,MATCH('High Need'!A:A,'All LEAs'!A:A,0))</f>
        <v>3422.7540016849198</v>
      </c>
    </row>
    <row r="462" spans="1:10" ht="15.6" x14ac:dyDescent="0.3">
      <c r="A462" s="19" t="s">
        <v>825</v>
      </c>
      <c r="B462" s="5" t="s">
        <v>308</v>
      </c>
      <c r="C462" s="5" t="s">
        <v>5</v>
      </c>
      <c r="D462" s="6">
        <v>5.4000000000000006E-2</v>
      </c>
      <c r="E462" s="7">
        <v>1998</v>
      </c>
      <c r="F462" s="8">
        <f t="shared" si="14"/>
        <v>999</v>
      </c>
      <c r="G462" s="8">
        <f t="shared" si="15"/>
        <v>1270519</v>
      </c>
      <c r="H462" s="9" t="s">
        <v>508</v>
      </c>
      <c r="I462" s="73">
        <f>INDEX('All LEAs'!P:P,MATCH('High Need'!A:A,'All LEAs'!A:A,0))</f>
        <v>5333.1198548548555</v>
      </c>
      <c r="J462" s="59">
        <f>INDEX('All LEAs'!T:T,MATCH('High Need'!A:A,'All LEAs'!A:A,0))</f>
        <v>5513.4790721129602</v>
      </c>
    </row>
    <row r="463" spans="1:10" ht="15.6" x14ac:dyDescent="0.3">
      <c r="A463" s="19" t="s">
        <v>849</v>
      </c>
      <c r="B463" s="5" t="s">
        <v>333</v>
      </c>
      <c r="C463" s="5" t="s">
        <v>5</v>
      </c>
      <c r="D463" s="6">
        <v>5.2999999999999999E-2</v>
      </c>
      <c r="E463" s="7">
        <v>1399</v>
      </c>
      <c r="F463" s="8">
        <f t="shared" si="14"/>
        <v>699.5</v>
      </c>
      <c r="G463" s="8">
        <f t="shared" si="15"/>
        <v>1271918</v>
      </c>
      <c r="H463" s="9" t="s">
        <v>508</v>
      </c>
      <c r="I463" s="73">
        <f>INDEX('All LEAs'!P:P,MATCH('High Need'!A:A,'All LEAs'!A:A,0))</f>
        <v>4508.9846318799146</v>
      </c>
      <c r="J463" s="59">
        <f>INDEX('All LEAs'!T:T,MATCH('High Need'!A:A,'All LEAs'!A:A,0))</f>
        <v>4685.3422575976847</v>
      </c>
    </row>
    <row r="464" spans="1:10" ht="15.6" x14ac:dyDescent="0.3">
      <c r="A464" s="19" t="s">
        <v>872</v>
      </c>
      <c r="B464" s="5" t="s">
        <v>355</v>
      </c>
      <c r="C464" s="5" t="s">
        <v>5</v>
      </c>
      <c r="D464" s="6">
        <v>5.2000000000000005E-2</v>
      </c>
      <c r="E464" s="7">
        <v>1876</v>
      </c>
      <c r="F464" s="8">
        <f t="shared" si="14"/>
        <v>938</v>
      </c>
      <c r="G464" s="8">
        <f t="shared" si="15"/>
        <v>1273794</v>
      </c>
      <c r="H464" s="9" t="s">
        <v>508</v>
      </c>
      <c r="I464" s="73">
        <f>INDEX('All LEAs'!P:P,MATCH('High Need'!A:A,'All LEAs'!A:A,0))</f>
        <v>1258.0602345415778</v>
      </c>
      <c r="J464" s="59">
        <f>INDEX('All LEAs'!T:T,MATCH('High Need'!A:A,'All LEAs'!A:A,0))</f>
        <v>1394.061191626409</v>
      </c>
    </row>
    <row r="465" spans="1:10" ht="15.6" x14ac:dyDescent="0.3">
      <c r="A465" s="19" t="s">
        <v>863</v>
      </c>
      <c r="B465" s="5" t="s">
        <v>346</v>
      </c>
      <c r="C465" s="5" t="s">
        <v>5</v>
      </c>
      <c r="D465" s="6">
        <v>5.0999999999999997E-2</v>
      </c>
      <c r="E465" s="7">
        <v>3537</v>
      </c>
      <c r="F465" s="8">
        <f t="shared" si="14"/>
        <v>1768.5</v>
      </c>
      <c r="G465" s="8">
        <f t="shared" si="15"/>
        <v>1277331</v>
      </c>
      <c r="H465" s="9" t="s">
        <v>508</v>
      </c>
      <c r="I465" s="73">
        <f>INDEX('All LEAs'!P:P,MATCH('High Need'!A:A,'All LEAs'!A:A,0))</f>
        <v>4436.7067797568561</v>
      </c>
      <c r="J465" s="59">
        <f>INDEX('All LEAs'!T:T,MATCH('High Need'!A:A,'All LEAs'!A:A,0))</f>
        <v>4494.6929133858266</v>
      </c>
    </row>
    <row r="466" spans="1:10" ht="15.6" x14ac:dyDescent="0.3">
      <c r="A466" s="19" t="s">
        <v>677</v>
      </c>
      <c r="B466" s="5" t="s">
        <v>160</v>
      </c>
      <c r="C466" s="5" t="s">
        <v>5</v>
      </c>
      <c r="D466" s="6">
        <v>0.05</v>
      </c>
      <c r="E466" s="7">
        <v>3299</v>
      </c>
      <c r="F466" s="8">
        <f t="shared" si="14"/>
        <v>1649.5</v>
      </c>
      <c r="G466" s="8">
        <f t="shared" si="15"/>
        <v>1280630</v>
      </c>
      <c r="H466" s="9" t="s">
        <v>508</v>
      </c>
      <c r="I466" s="73">
        <f>INDEX('All LEAs'!P:P,MATCH('High Need'!A:A,'All LEAs'!A:A,0))</f>
        <v>2738.5594119430129</v>
      </c>
      <c r="J466" s="59">
        <f>INDEX('All LEAs'!T:T,MATCH('High Need'!A:A,'All LEAs'!A:A,0))</f>
        <v>2725.6859602255863</v>
      </c>
    </row>
    <row r="467" spans="1:10" ht="15.6" x14ac:dyDescent="0.3">
      <c r="A467" s="19" t="s">
        <v>754</v>
      </c>
      <c r="B467" s="5" t="s">
        <v>237</v>
      </c>
      <c r="C467" s="5" t="s">
        <v>5</v>
      </c>
      <c r="D467" s="6">
        <v>4.9000000000000002E-2</v>
      </c>
      <c r="E467" s="7">
        <v>2413</v>
      </c>
      <c r="F467" s="8">
        <f t="shared" si="14"/>
        <v>1206.5</v>
      </c>
      <c r="G467" s="8">
        <f t="shared" si="15"/>
        <v>1283043</v>
      </c>
      <c r="H467" s="9" t="s">
        <v>508</v>
      </c>
      <c r="I467" s="73">
        <f>INDEX('All LEAs'!P:P,MATCH('High Need'!A:A,'All LEAs'!A:A,0))</f>
        <v>1272.3039535847493</v>
      </c>
      <c r="J467" s="59">
        <f>INDEX('All LEAs'!T:T,MATCH('High Need'!A:A,'All LEAs'!A:A,0))</f>
        <v>1365.0132000000001</v>
      </c>
    </row>
    <row r="468" spans="1:10" ht="15.6" x14ac:dyDescent="0.3">
      <c r="A468" s="19" t="s">
        <v>786</v>
      </c>
      <c r="B468" s="5" t="s">
        <v>269</v>
      </c>
      <c r="C468" s="5" t="s">
        <v>5</v>
      </c>
      <c r="D468" s="6">
        <v>4.9000000000000002E-2</v>
      </c>
      <c r="E468" s="7">
        <v>3951</v>
      </c>
      <c r="F468" s="8">
        <f t="shared" si="14"/>
        <v>1975.5</v>
      </c>
      <c r="G468" s="8">
        <f t="shared" si="15"/>
        <v>1286994</v>
      </c>
      <c r="H468" s="9" t="s">
        <v>508</v>
      </c>
      <c r="I468" s="73">
        <f>INDEX('All LEAs'!P:P,MATCH('High Need'!A:A,'All LEAs'!A:A,0))</f>
        <v>2203.3993976208553</v>
      </c>
      <c r="J468" s="59">
        <f>INDEX('All LEAs'!T:T,MATCH('High Need'!A:A,'All LEAs'!A:A,0))</f>
        <v>2284.6767575681761</v>
      </c>
    </row>
    <row r="469" spans="1:10" ht="15.6" x14ac:dyDescent="0.3">
      <c r="A469" s="19" t="s">
        <v>853</v>
      </c>
      <c r="B469" s="5" t="s">
        <v>336</v>
      </c>
      <c r="C469" s="5" t="s">
        <v>5</v>
      </c>
      <c r="D469" s="6">
        <v>4.9000000000000002E-2</v>
      </c>
      <c r="E469" s="7">
        <v>5119</v>
      </c>
      <c r="F469" s="8">
        <f t="shared" si="14"/>
        <v>2559.5</v>
      </c>
      <c r="G469" s="8">
        <f t="shared" si="15"/>
        <v>1292113</v>
      </c>
      <c r="H469" s="9" t="s">
        <v>508</v>
      </c>
      <c r="I469" s="73">
        <f>INDEX('All LEAs'!P:P,MATCH('High Need'!A:A,'All LEAs'!A:A,0))</f>
        <v>1780.5318323891383</v>
      </c>
      <c r="J469" s="59">
        <f>INDEX('All LEAs'!T:T,MATCH('High Need'!A:A,'All LEAs'!A:A,0))</f>
        <v>1869.2247257053291</v>
      </c>
    </row>
    <row r="470" spans="1:10" ht="15.6" x14ac:dyDescent="0.3">
      <c r="A470" s="19" t="s">
        <v>557</v>
      </c>
      <c r="B470" s="5" t="s">
        <v>37</v>
      </c>
      <c r="C470" s="5" t="s">
        <v>5</v>
      </c>
      <c r="D470" s="6">
        <v>4.8000000000000001E-2</v>
      </c>
      <c r="E470" s="7">
        <v>3902</v>
      </c>
      <c r="F470" s="8">
        <f t="shared" si="14"/>
        <v>1951</v>
      </c>
      <c r="G470" s="8">
        <f t="shared" si="15"/>
        <v>1296015</v>
      </c>
      <c r="H470" s="9" t="s">
        <v>508</v>
      </c>
      <c r="I470" s="73">
        <f>INDEX('All LEAs'!P:P,MATCH('High Need'!A:A,'All LEAs'!A:A,0))</f>
        <v>3071.660571501794</v>
      </c>
      <c r="J470" s="59">
        <f>INDEX('All LEAs'!T:T,MATCH('High Need'!A:A,'All LEAs'!A:A,0))</f>
        <v>3128.9248525262888</v>
      </c>
    </row>
    <row r="471" spans="1:10" ht="15.6" x14ac:dyDescent="0.3">
      <c r="A471" s="19" t="s">
        <v>938</v>
      </c>
      <c r="B471" s="5" t="s">
        <v>421</v>
      </c>
      <c r="C471" s="5" t="s">
        <v>5</v>
      </c>
      <c r="D471" s="6">
        <v>4.8000000000000001E-2</v>
      </c>
      <c r="E471" s="7">
        <v>6721</v>
      </c>
      <c r="F471" s="8">
        <f t="shared" si="14"/>
        <v>3360.5</v>
      </c>
      <c r="G471" s="8">
        <f t="shared" si="15"/>
        <v>1302736</v>
      </c>
      <c r="H471" s="9" t="s">
        <v>508</v>
      </c>
      <c r="I471" s="73">
        <f>INDEX('All LEAs'!P:P,MATCH('High Need'!A:A,'All LEAs'!A:A,0))</f>
        <v>1750.5758160987946</v>
      </c>
      <c r="J471" s="59">
        <f>INDEX('All LEAs'!T:T,MATCH('High Need'!A:A,'All LEAs'!A:A,0))</f>
        <v>1835.1238193624558</v>
      </c>
    </row>
    <row r="472" spans="1:10" ht="15.6" x14ac:dyDescent="0.3">
      <c r="A472" s="19" t="s">
        <v>760</v>
      </c>
      <c r="B472" s="5" t="s">
        <v>243</v>
      </c>
      <c r="C472" s="5" t="s">
        <v>5</v>
      </c>
      <c r="D472" s="6">
        <v>4.7E-2</v>
      </c>
      <c r="E472" s="7">
        <v>3603</v>
      </c>
      <c r="F472" s="8">
        <f t="shared" si="14"/>
        <v>1801.5</v>
      </c>
      <c r="G472" s="8">
        <f t="shared" si="15"/>
        <v>1306339</v>
      </c>
      <c r="H472" s="9" t="s">
        <v>508</v>
      </c>
      <c r="I472" s="73">
        <f>INDEX('All LEAs'!P:P,MATCH('High Need'!A:A,'All LEAs'!A:A,0))</f>
        <v>1240.4065861781849</v>
      </c>
      <c r="J472" s="59">
        <f>INDEX('All LEAs'!T:T,MATCH('High Need'!A:A,'All LEAs'!A:A,0))</f>
        <v>1223.731595916174</v>
      </c>
    </row>
    <row r="473" spans="1:10" ht="15.6" x14ac:dyDescent="0.3">
      <c r="A473" s="19" t="s">
        <v>1012</v>
      </c>
      <c r="B473" s="5" t="s">
        <v>495</v>
      </c>
      <c r="C473" s="5" t="s">
        <v>5</v>
      </c>
      <c r="D473" s="6">
        <v>4.7E-2</v>
      </c>
      <c r="E473" s="7">
        <v>4816</v>
      </c>
      <c r="F473" s="8">
        <f t="shared" si="14"/>
        <v>2408</v>
      </c>
      <c r="G473" s="8">
        <f t="shared" si="15"/>
        <v>1311155</v>
      </c>
      <c r="H473" s="9" t="s">
        <v>508</v>
      </c>
      <c r="I473" s="73">
        <f>INDEX('All LEAs'!P:P,MATCH('High Need'!A:A,'All LEAs'!A:A,0))</f>
        <v>1005.9484156976745</v>
      </c>
      <c r="J473" s="59">
        <f>INDEX('All LEAs'!T:T,MATCH('High Need'!A:A,'All LEAs'!A:A,0))</f>
        <v>1027.7905256845893</v>
      </c>
    </row>
    <row r="474" spans="1:10" ht="15.6" x14ac:dyDescent="0.3">
      <c r="A474" s="19" t="s">
        <v>612</v>
      </c>
      <c r="B474" s="5" t="s">
        <v>95</v>
      </c>
      <c r="C474" s="5" t="s">
        <v>5</v>
      </c>
      <c r="D474" s="6">
        <v>4.5999999999999999E-2</v>
      </c>
      <c r="E474" s="7">
        <v>5183</v>
      </c>
      <c r="F474" s="8">
        <f t="shared" si="14"/>
        <v>2591.5</v>
      </c>
      <c r="G474" s="8">
        <f t="shared" si="15"/>
        <v>1316338</v>
      </c>
      <c r="H474" s="9" t="s">
        <v>508</v>
      </c>
      <c r="I474" s="73">
        <f>INDEX('All LEAs'!P:P,MATCH('High Need'!A:A,'All LEAs'!A:A,0))</f>
        <v>1051.744439513795</v>
      </c>
      <c r="J474" s="59">
        <f>INDEX('All LEAs'!T:T,MATCH('High Need'!A:A,'All LEAs'!A:A,0))</f>
        <v>1113.8072174738841</v>
      </c>
    </row>
    <row r="475" spans="1:10" ht="15.6" x14ac:dyDescent="0.3">
      <c r="A475" s="19" t="s">
        <v>630</v>
      </c>
      <c r="B475" s="5" t="s">
        <v>113</v>
      </c>
      <c r="C475" s="5" t="s">
        <v>5</v>
      </c>
      <c r="D475" s="6">
        <v>4.5999999999999999E-2</v>
      </c>
      <c r="E475" s="7">
        <v>9403</v>
      </c>
      <c r="F475" s="8">
        <f t="shared" si="14"/>
        <v>4701.5</v>
      </c>
      <c r="G475" s="8">
        <f t="shared" si="15"/>
        <v>1325741</v>
      </c>
      <c r="H475" s="9" t="s">
        <v>508</v>
      </c>
      <c r="I475" s="73">
        <f>INDEX('All LEAs'!P:P,MATCH('High Need'!A:A,'All LEAs'!A:A,0))</f>
        <v>1625.7880867808144</v>
      </c>
      <c r="J475" s="59">
        <f>INDEX('All LEAs'!T:T,MATCH('High Need'!A:A,'All LEAs'!A:A,0))</f>
        <v>1643.9821191376316</v>
      </c>
    </row>
    <row r="476" spans="1:10" ht="15.6" x14ac:dyDescent="0.3">
      <c r="A476" s="19" t="s">
        <v>914</v>
      </c>
      <c r="B476" s="5" t="s">
        <v>397</v>
      </c>
      <c r="C476" s="5" t="s">
        <v>5</v>
      </c>
      <c r="D476" s="6">
        <v>4.5999999999999999E-2</v>
      </c>
      <c r="E476" s="7">
        <v>6223</v>
      </c>
      <c r="F476" s="8">
        <f t="shared" si="14"/>
        <v>3111.5</v>
      </c>
      <c r="G476" s="8">
        <f t="shared" si="15"/>
        <v>1331964</v>
      </c>
      <c r="H476" s="9" t="s">
        <v>508</v>
      </c>
      <c r="I476" s="73">
        <f>INDEX('All LEAs'!P:P,MATCH('High Need'!A:A,'All LEAs'!A:A,0))</f>
        <v>2102.7156082275433</v>
      </c>
      <c r="J476" s="59">
        <f>INDEX('All LEAs'!T:T,MATCH('High Need'!A:A,'All LEAs'!A:A,0))</f>
        <v>2215.0444588674345</v>
      </c>
    </row>
    <row r="477" spans="1:10" ht="15.6" x14ac:dyDescent="0.3">
      <c r="A477" s="19" t="s">
        <v>992</v>
      </c>
      <c r="B477" s="5" t="s">
        <v>475</v>
      </c>
      <c r="C477" s="5" t="s">
        <v>5</v>
      </c>
      <c r="D477" s="6">
        <v>4.4999999999999998E-2</v>
      </c>
      <c r="E477" s="7">
        <v>3199</v>
      </c>
      <c r="F477" s="8">
        <f t="shared" si="14"/>
        <v>1599.5</v>
      </c>
      <c r="G477" s="8">
        <f t="shared" si="15"/>
        <v>1335163</v>
      </c>
      <c r="H477" s="9" t="s">
        <v>508</v>
      </c>
      <c r="I477" s="73">
        <f>INDEX('All LEAs'!P:P,MATCH('High Need'!A:A,'All LEAs'!A:A,0))</f>
        <v>2398.5818349484211</v>
      </c>
      <c r="J477" s="59">
        <f>INDEX('All LEAs'!T:T,MATCH('High Need'!A:A,'All LEAs'!A:A,0))</f>
        <v>2454.4638258736973</v>
      </c>
    </row>
    <row r="478" spans="1:10" ht="15.6" x14ac:dyDescent="0.3">
      <c r="A478" s="19" t="s">
        <v>796</v>
      </c>
      <c r="B478" s="5" t="s">
        <v>279</v>
      </c>
      <c r="C478" s="5" t="s">
        <v>5</v>
      </c>
      <c r="D478" s="6">
        <v>4.4000000000000004E-2</v>
      </c>
      <c r="E478" s="7">
        <v>4663</v>
      </c>
      <c r="F478" s="8">
        <f t="shared" si="14"/>
        <v>2331.5</v>
      </c>
      <c r="G478" s="8">
        <f t="shared" si="15"/>
        <v>1339826</v>
      </c>
      <c r="H478" s="9" t="s">
        <v>508</v>
      </c>
      <c r="I478" s="73">
        <f>INDEX('All LEAs'!P:P,MATCH('High Need'!A:A,'All LEAs'!A:A,0))</f>
        <v>2501.906079776968</v>
      </c>
      <c r="J478" s="59">
        <f>INDEX('All LEAs'!T:T,MATCH('High Need'!A:A,'All LEAs'!A:A,0))</f>
        <v>2536.3939016801492</v>
      </c>
    </row>
    <row r="479" spans="1:10" ht="15.6" x14ac:dyDescent="0.3">
      <c r="A479" s="19" t="s">
        <v>937</v>
      </c>
      <c r="B479" s="5" t="s">
        <v>418</v>
      </c>
      <c r="C479" s="5" t="s">
        <v>5</v>
      </c>
      <c r="D479" s="6">
        <v>4.4000000000000004E-2</v>
      </c>
      <c r="E479" s="7">
        <v>7882</v>
      </c>
      <c r="F479" s="8">
        <f t="shared" si="14"/>
        <v>3941</v>
      </c>
      <c r="G479" s="8">
        <f t="shared" si="15"/>
        <v>1347708</v>
      </c>
      <c r="H479" s="9" t="s">
        <v>508</v>
      </c>
      <c r="I479" s="73">
        <f>INDEX('All LEAs'!P:P,MATCH('High Need'!A:A,'All LEAs'!A:A,0))</f>
        <v>1614.9054224816036</v>
      </c>
      <c r="J479" s="59">
        <f>INDEX('All LEAs'!T:T,MATCH('High Need'!A:A,'All LEAs'!A:A,0))</f>
        <v>1701.7751750477403</v>
      </c>
    </row>
    <row r="480" spans="1:10" ht="15.6" x14ac:dyDescent="0.3">
      <c r="A480" s="19" t="s">
        <v>706</v>
      </c>
      <c r="B480" s="5" t="s">
        <v>189</v>
      </c>
      <c r="C480" s="5" t="s">
        <v>5</v>
      </c>
      <c r="D480" s="6">
        <v>4.2999999999999997E-2</v>
      </c>
      <c r="E480" s="7">
        <v>4349</v>
      </c>
      <c r="F480" s="8">
        <f t="shared" si="14"/>
        <v>2174.5</v>
      </c>
      <c r="G480" s="8">
        <f t="shared" si="15"/>
        <v>1352057</v>
      </c>
      <c r="H480" s="9" t="s">
        <v>508</v>
      </c>
      <c r="I480" s="73">
        <f>INDEX('All LEAs'!P:P,MATCH('High Need'!A:A,'All LEAs'!A:A,0))</f>
        <v>1736.1766865946195</v>
      </c>
      <c r="J480" s="59">
        <f>INDEX('All LEAs'!T:T,MATCH('High Need'!A:A,'All LEAs'!A:A,0))</f>
        <v>1849.8758185219831</v>
      </c>
    </row>
    <row r="481" spans="1:10" ht="15.6" x14ac:dyDescent="0.3">
      <c r="A481" s="19" t="s">
        <v>766</v>
      </c>
      <c r="B481" s="5" t="s">
        <v>249</v>
      </c>
      <c r="C481" s="5" t="s">
        <v>5</v>
      </c>
      <c r="D481" s="6">
        <v>4.2999999999999997E-2</v>
      </c>
      <c r="E481" s="7">
        <v>4652</v>
      </c>
      <c r="F481" s="8">
        <f t="shared" si="14"/>
        <v>2326</v>
      </c>
      <c r="G481" s="8">
        <f t="shared" si="15"/>
        <v>1356709</v>
      </c>
      <c r="H481" s="9" t="s">
        <v>508</v>
      </c>
      <c r="I481" s="73">
        <f>INDEX('All LEAs'!P:P,MATCH('High Need'!A:A,'All LEAs'!A:A,0))</f>
        <v>2037.9428525365436</v>
      </c>
      <c r="J481" s="59">
        <f>INDEX('All LEAs'!T:T,MATCH('High Need'!A:A,'All LEAs'!A:A,0))</f>
        <v>2117.2353832828062</v>
      </c>
    </row>
    <row r="482" spans="1:10" ht="15.6" x14ac:dyDescent="0.3">
      <c r="A482" s="19" t="s">
        <v>541</v>
      </c>
      <c r="B482" s="5" t="s">
        <v>21</v>
      </c>
      <c r="C482" s="5" t="s">
        <v>5</v>
      </c>
      <c r="D482" s="6">
        <v>4.0999999999999995E-2</v>
      </c>
      <c r="E482" s="7">
        <v>4934</v>
      </c>
      <c r="F482" s="8">
        <f t="shared" si="14"/>
        <v>2467</v>
      </c>
      <c r="G482" s="8">
        <f t="shared" si="15"/>
        <v>1361643</v>
      </c>
      <c r="H482" s="9" t="s">
        <v>508</v>
      </c>
      <c r="I482" s="73">
        <f>INDEX('All LEAs'!P:P,MATCH('High Need'!A:A,'All LEAs'!A:A,0))</f>
        <v>3688.567693554925</v>
      </c>
      <c r="J482" s="59">
        <f>INDEX('All LEAs'!T:T,MATCH('High Need'!A:A,'All LEAs'!A:A,0))</f>
        <v>3680.6351244567363</v>
      </c>
    </row>
    <row r="483" spans="1:10" ht="15.6" x14ac:dyDescent="0.3">
      <c r="A483" s="19" t="s">
        <v>935</v>
      </c>
      <c r="B483" s="5" t="s">
        <v>419</v>
      </c>
      <c r="C483" s="5" t="s">
        <v>5</v>
      </c>
      <c r="D483" s="6">
        <v>0.04</v>
      </c>
      <c r="E483" s="7">
        <v>4276</v>
      </c>
      <c r="F483" s="8">
        <f t="shared" si="14"/>
        <v>2138</v>
      </c>
      <c r="G483" s="8">
        <f t="shared" si="15"/>
        <v>1365919</v>
      </c>
      <c r="H483" s="9" t="s">
        <v>508</v>
      </c>
      <c r="I483" s="73">
        <f>INDEX('All LEAs'!P:P,MATCH('High Need'!A:A,'All LEAs'!A:A,0))</f>
        <v>1166.8255168381665</v>
      </c>
      <c r="J483" s="59">
        <f>INDEX('All LEAs'!T:T,MATCH('High Need'!A:A,'All LEAs'!A:A,0))</f>
        <v>1220.8327598072954</v>
      </c>
    </row>
    <row r="484" spans="1:10" ht="15.6" x14ac:dyDescent="0.3">
      <c r="A484" s="19" t="s">
        <v>978</v>
      </c>
      <c r="B484" s="5" t="s">
        <v>461</v>
      </c>
      <c r="C484" s="5" t="s">
        <v>5</v>
      </c>
      <c r="D484" s="6">
        <v>3.9E-2</v>
      </c>
      <c r="E484" s="7">
        <v>3756</v>
      </c>
      <c r="F484" s="8">
        <f t="shared" si="14"/>
        <v>1878</v>
      </c>
      <c r="G484" s="8">
        <f t="shared" si="15"/>
        <v>1369675</v>
      </c>
      <c r="H484" s="9" t="s">
        <v>508</v>
      </c>
      <c r="I484" s="73">
        <f>INDEX('All LEAs'!P:P,MATCH('High Need'!A:A,'All LEAs'!A:A,0))</f>
        <v>1504.0165654952075</v>
      </c>
      <c r="J484" s="59">
        <f>INDEX('All LEAs'!T:T,MATCH('High Need'!A:A,'All LEAs'!A:A,0))</f>
        <v>1567.2906443785387</v>
      </c>
    </row>
    <row r="485" spans="1:10" ht="15.6" x14ac:dyDescent="0.3">
      <c r="A485" s="19" t="s">
        <v>542</v>
      </c>
      <c r="B485" s="5" t="s">
        <v>22</v>
      </c>
      <c r="C485" s="5" t="s">
        <v>5</v>
      </c>
      <c r="D485" s="6">
        <v>3.7000000000000005E-2</v>
      </c>
      <c r="E485" s="7">
        <v>1853</v>
      </c>
      <c r="F485" s="8">
        <f t="shared" si="14"/>
        <v>926.5</v>
      </c>
      <c r="G485" s="8">
        <f t="shared" si="15"/>
        <v>1371528</v>
      </c>
      <c r="H485" s="9" t="s">
        <v>508</v>
      </c>
      <c r="I485" s="73">
        <f>INDEX('All LEAs'!P:P,MATCH('High Need'!A:A,'All LEAs'!A:A,0))</f>
        <v>1820.8219266055048</v>
      </c>
      <c r="J485" s="59">
        <f>INDEX('All LEAs'!T:T,MATCH('High Need'!A:A,'All LEAs'!A:A,0))</f>
        <v>1883.3968337730871</v>
      </c>
    </row>
    <row r="486" spans="1:10" ht="15.6" x14ac:dyDescent="0.3">
      <c r="A486" s="19" t="s">
        <v>700</v>
      </c>
      <c r="B486" s="5" t="s">
        <v>183</v>
      </c>
      <c r="C486" s="5" t="s">
        <v>5</v>
      </c>
      <c r="D486" s="6">
        <v>3.7000000000000005E-2</v>
      </c>
      <c r="E486" s="7">
        <v>2696</v>
      </c>
      <c r="F486" s="8">
        <f t="shared" si="14"/>
        <v>1348</v>
      </c>
      <c r="G486" s="8">
        <f t="shared" si="15"/>
        <v>1374224</v>
      </c>
      <c r="H486" s="9" t="s">
        <v>508</v>
      </c>
      <c r="I486" s="73">
        <f>INDEX('All LEAs'!P:P,MATCH('High Need'!A:A,'All LEAs'!A:A,0))</f>
        <v>2497.8721476261126</v>
      </c>
      <c r="J486" s="59">
        <f>INDEX('All LEAs'!T:T,MATCH('High Need'!A:A,'All LEAs'!A:A,0))</f>
        <v>2569.4381939304221</v>
      </c>
    </row>
    <row r="487" spans="1:10" ht="15.6" x14ac:dyDescent="0.3">
      <c r="A487" s="19" t="s">
        <v>888</v>
      </c>
      <c r="B487" s="5" t="s">
        <v>371</v>
      </c>
      <c r="C487" s="5" t="s">
        <v>5</v>
      </c>
      <c r="D487" s="6">
        <v>3.7000000000000005E-2</v>
      </c>
      <c r="E487" s="7">
        <v>3944</v>
      </c>
      <c r="F487" s="8">
        <f t="shared" si="14"/>
        <v>1972</v>
      </c>
      <c r="G487" s="8">
        <f t="shared" si="15"/>
        <v>1378168</v>
      </c>
      <c r="H487" s="9" t="s">
        <v>508</v>
      </c>
      <c r="I487" s="73">
        <f>INDEX('All LEAs'!P:P,MATCH('High Need'!A:A,'All LEAs'!A:A,0))</f>
        <v>1247.995111561866</v>
      </c>
      <c r="J487" s="59">
        <f>INDEX('All LEAs'!T:T,MATCH('High Need'!A:A,'All LEAs'!A:A,0))</f>
        <v>1255.186977886978</v>
      </c>
    </row>
    <row r="488" spans="1:10" ht="15.6" x14ac:dyDescent="0.3">
      <c r="A488" s="19" t="s">
        <v>899</v>
      </c>
      <c r="B488" s="5" t="s">
        <v>382</v>
      </c>
      <c r="C488" s="5" t="s">
        <v>5</v>
      </c>
      <c r="D488" s="6">
        <v>3.7000000000000005E-2</v>
      </c>
      <c r="E488" s="7">
        <v>7250</v>
      </c>
      <c r="F488" s="8">
        <f t="shared" si="14"/>
        <v>3625</v>
      </c>
      <c r="G488" s="8">
        <f t="shared" si="15"/>
        <v>1385418</v>
      </c>
      <c r="H488" s="9" t="s">
        <v>508</v>
      </c>
      <c r="I488" s="73">
        <f>INDEX('All LEAs'!P:P,MATCH('High Need'!A:A,'All LEAs'!A:A,0))</f>
        <v>2468.9535075862068</v>
      </c>
      <c r="J488" s="59">
        <f>INDEX('All LEAs'!T:T,MATCH('High Need'!A:A,'All LEAs'!A:A,0))</f>
        <v>2483.1881495478474</v>
      </c>
    </row>
    <row r="489" spans="1:10" ht="15.6" x14ac:dyDescent="0.3">
      <c r="A489" s="19" t="s">
        <v>936</v>
      </c>
      <c r="B489" s="5" t="s">
        <v>420</v>
      </c>
      <c r="C489" s="5" t="s">
        <v>5</v>
      </c>
      <c r="D489" s="6">
        <v>3.7000000000000005E-2</v>
      </c>
      <c r="E489" s="7">
        <v>2555</v>
      </c>
      <c r="F489" s="8">
        <f t="shared" si="14"/>
        <v>1277.5</v>
      </c>
      <c r="G489" s="8">
        <f t="shared" si="15"/>
        <v>1387973</v>
      </c>
      <c r="H489" s="9" t="s">
        <v>508</v>
      </c>
      <c r="I489" s="73">
        <f>INDEX('All LEAs'!P:P,MATCH('High Need'!A:A,'All LEAs'!A:A,0))</f>
        <v>981.10421526418793</v>
      </c>
      <c r="J489" s="59">
        <f>INDEX('All LEAs'!T:T,MATCH('High Need'!A:A,'All LEAs'!A:A,0))</f>
        <v>1035.6065573770493</v>
      </c>
    </row>
    <row r="490" spans="1:10" ht="15.6" x14ac:dyDescent="0.3">
      <c r="A490" s="19" t="s">
        <v>753</v>
      </c>
      <c r="B490" s="5" t="s">
        <v>236</v>
      </c>
      <c r="C490" s="5" t="s">
        <v>5</v>
      </c>
      <c r="D490" s="6">
        <v>3.6000000000000004E-2</v>
      </c>
      <c r="E490" s="7">
        <v>8603</v>
      </c>
      <c r="F490" s="8">
        <f t="shared" si="14"/>
        <v>4301.5</v>
      </c>
      <c r="G490" s="8">
        <f t="shared" si="15"/>
        <v>1396576</v>
      </c>
      <c r="H490" s="9" t="s">
        <v>508</v>
      </c>
      <c r="I490" s="73">
        <f>INDEX('All LEAs'!P:P,MATCH('High Need'!A:A,'All LEAs'!A:A,0))</f>
        <v>840.0315517842613</v>
      </c>
      <c r="J490" s="59">
        <f>INDEX('All LEAs'!T:T,MATCH('High Need'!A:A,'All LEAs'!A:A,0))</f>
        <v>895.31373243594282</v>
      </c>
    </row>
    <row r="491" spans="1:10" ht="15.6" x14ac:dyDescent="0.3">
      <c r="A491" s="19" t="s">
        <v>834</v>
      </c>
      <c r="B491" s="5" t="s">
        <v>317</v>
      </c>
      <c r="C491" s="5" t="s">
        <v>5</v>
      </c>
      <c r="D491" s="6">
        <v>3.6000000000000004E-2</v>
      </c>
      <c r="E491" s="7">
        <v>5347</v>
      </c>
      <c r="F491" s="8">
        <f t="shared" si="14"/>
        <v>2673.5</v>
      </c>
      <c r="G491" s="8">
        <f t="shared" si="15"/>
        <v>1401923</v>
      </c>
      <c r="H491" s="9" t="s">
        <v>508</v>
      </c>
      <c r="I491" s="73">
        <f>INDEX('All LEAs'!P:P,MATCH('High Need'!A:A,'All LEAs'!A:A,0))</f>
        <v>1562.1354423040957</v>
      </c>
      <c r="J491" s="59">
        <f>INDEX('All LEAs'!T:T,MATCH('High Need'!A:A,'All LEAs'!A:A,0))</f>
        <v>1591.634065934066</v>
      </c>
    </row>
    <row r="492" spans="1:10" ht="15.6" x14ac:dyDescent="0.3">
      <c r="A492" s="19" t="s">
        <v>990</v>
      </c>
      <c r="B492" s="5" t="s">
        <v>473</v>
      </c>
      <c r="C492" s="5" t="s">
        <v>5</v>
      </c>
      <c r="D492" s="6">
        <v>3.6000000000000004E-2</v>
      </c>
      <c r="E492" s="7">
        <v>11972</v>
      </c>
      <c r="F492" s="8">
        <f t="shared" si="14"/>
        <v>5986</v>
      </c>
      <c r="G492" s="8">
        <f t="shared" si="15"/>
        <v>1413895</v>
      </c>
      <c r="H492" s="9" t="s">
        <v>508</v>
      </c>
      <c r="I492" s="73">
        <f>INDEX('All LEAs'!P:P,MATCH('High Need'!A:A,'All LEAs'!A:A,0))</f>
        <v>1173.8043910791848</v>
      </c>
      <c r="J492" s="59">
        <f>INDEX('All LEAs'!T:T,MATCH('High Need'!A:A,'All LEAs'!A:A,0))</f>
        <v>1228.5255064076064</v>
      </c>
    </row>
    <row r="493" spans="1:10" ht="15.6" x14ac:dyDescent="0.3">
      <c r="A493" s="19" t="s">
        <v>918</v>
      </c>
      <c r="B493" s="5" t="s">
        <v>401</v>
      </c>
      <c r="C493" s="5" t="s">
        <v>5</v>
      </c>
      <c r="D493" s="6">
        <v>3.5000000000000003E-2</v>
      </c>
      <c r="E493" s="7">
        <v>3437</v>
      </c>
      <c r="F493" s="8">
        <f t="shared" si="14"/>
        <v>1718.5</v>
      </c>
      <c r="G493" s="8">
        <f t="shared" si="15"/>
        <v>1417332</v>
      </c>
      <c r="H493" s="9" t="s">
        <v>508</v>
      </c>
      <c r="I493" s="73">
        <f>INDEX('All LEAs'!P:P,MATCH('High Need'!A:A,'All LEAs'!A:A,0))</f>
        <v>1352.075577538551</v>
      </c>
      <c r="J493" s="59">
        <f>INDEX('All LEAs'!T:T,MATCH('High Need'!A:A,'All LEAs'!A:A,0))</f>
        <v>1482.6552425210573</v>
      </c>
    </row>
    <row r="494" spans="1:10" ht="15.6" x14ac:dyDescent="0.3">
      <c r="A494" s="19" t="s">
        <v>589</v>
      </c>
      <c r="B494" s="5" t="s">
        <v>72</v>
      </c>
      <c r="C494" s="5" t="s">
        <v>5</v>
      </c>
      <c r="D494" s="6">
        <v>3.4000000000000002E-2</v>
      </c>
      <c r="E494" s="7">
        <v>17571</v>
      </c>
      <c r="F494" s="8">
        <f t="shared" si="14"/>
        <v>8785.5</v>
      </c>
      <c r="G494" s="8">
        <f t="shared" si="15"/>
        <v>1434903</v>
      </c>
      <c r="H494" s="9" t="s">
        <v>508</v>
      </c>
      <c r="I494" s="73">
        <f>INDEX('All LEAs'!P:P,MATCH('High Need'!A:A,'All LEAs'!A:A,0))</f>
        <v>1473.6402333390245</v>
      </c>
      <c r="J494" s="59">
        <f>INDEX('All LEAs'!T:T,MATCH('High Need'!A:A,'All LEAs'!A:A,0))</f>
        <v>1517.0642462869175</v>
      </c>
    </row>
    <row r="495" spans="1:10" ht="15.6" x14ac:dyDescent="0.3">
      <c r="A495" s="19" t="s">
        <v>790</v>
      </c>
      <c r="B495" s="5" t="s">
        <v>273</v>
      </c>
      <c r="C495" s="5" t="s">
        <v>5</v>
      </c>
      <c r="D495" s="6">
        <v>3.4000000000000002E-2</v>
      </c>
      <c r="E495" s="7">
        <v>1941</v>
      </c>
      <c r="F495" s="8">
        <f t="shared" si="14"/>
        <v>970.5</v>
      </c>
      <c r="G495" s="8">
        <f t="shared" si="15"/>
        <v>1436844</v>
      </c>
      <c r="H495" s="9" t="s">
        <v>508</v>
      </c>
      <c r="I495" s="73">
        <f>INDEX('All LEAs'!P:P,MATCH('High Need'!A:A,'All LEAs'!A:A,0))</f>
        <v>5571.3328593508504</v>
      </c>
      <c r="J495" s="59">
        <f>INDEX('All LEAs'!T:T,MATCH('High Need'!A:A,'All LEAs'!A:A,0))</f>
        <v>5749.0728029121165</v>
      </c>
    </row>
    <row r="496" spans="1:10" ht="15.6" x14ac:dyDescent="0.3">
      <c r="A496" s="19" t="s">
        <v>707</v>
      </c>
      <c r="B496" s="5" t="s">
        <v>190</v>
      </c>
      <c r="C496" s="5" t="s">
        <v>5</v>
      </c>
      <c r="D496" s="6">
        <v>3.3000000000000002E-2</v>
      </c>
      <c r="E496" s="7">
        <v>6563</v>
      </c>
      <c r="F496" s="8">
        <f t="shared" si="14"/>
        <v>3281.5</v>
      </c>
      <c r="G496" s="8">
        <f t="shared" si="15"/>
        <v>1443407</v>
      </c>
      <c r="H496" s="9" t="s">
        <v>508</v>
      </c>
      <c r="I496" s="73">
        <f>INDEX('All LEAs'!P:P,MATCH('High Need'!A:A,'All LEAs'!A:A,0))</f>
        <v>939.55079841535883</v>
      </c>
      <c r="J496" s="59">
        <f>INDEX('All LEAs'!T:T,MATCH('High Need'!A:A,'All LEAs'!A:A,0))</f>
        <v>1009.5562661793817</v>
      </c>
    </row>
    <row r="497" spans="1:10" ht="15.6" x14ac:dyDescent="0.3">
      <c r="A497" s="19" t="s">
        <v>859</v>
      </c>
      <c r="B497" s="5" t="s">
        <v>342</v>
      </c>
      <c r="C497" s="5" t="s">
        <v>5</v>
      </c>
      <c r="D497" s="6">
        <v>3.3000000000000002E-2</v>
      </c>
      <c r="E497" s="7">
        <v>4474</v>
      </c>
      <c r="F497" s="8">
        <f t="shared" si="14"/>
        <v>2237</v>
      </c>
      <c r="G497" s="8">
        <f t="shared" si="15"/>
        <v>1447881</v>
      </c>
      <c r="H497" s="9" t="s">
        <v>508</v>
      </c>
      <c r="I497" s="73">
        <f>INDEX('All LEAs'!P:P,MATCH('High Need'!A:A,'All LEAs'!A:A,0))</f>
        <v>1606.8589561913277</v>
      </c>
      <c r="J497" s="59">
        <f>INDEX('All LEAs'!T:T,MATCH('High Need'!A:A,'All LEAs'!A:A,0))</f>
        <v>1623.4043956043956</v>
      </c>
    </row>
    <row r="498" spans="1:10" ht="15.6" x14ac:dyDescent="0.3">
      <c r="A498" s="19" t="s">
        <v>626</v>
      </c>
      <c r="B498" s="5" t="s">
        <v>109</v>
      </c>
      <c r="C498" s="5" t="s">
        <v>5</v>
      </c>
      <c r="D498" s="6">
        <v>3.2000000000000001E-2</v>
      </c>
      <c r="E498" s="7">
        <v>10494</v>
      </c>
      <c r="F498" s="8">
        <f t="shared" si="14"/>
        <v>5247</v>
      </c>
      <c r="G498" s="8">
        <f t="shared" si="15"/>
        <v>1458375</v>
      </c>
      <c r="H498" s="9" t="s">
        <v>508</v>
      </c>
      <c r="I498" s="73">
        <f>INDEX('All LEAs'!P:P,MATCH('High Need'!A:A,'All LEAs'!A:A,0))</f>
        <v>2008.33749475891</v>
      </c>
      <c r="J498" s="59">
        <f>INDEX('All LEAs'!T:T,MATCH('High Need'!A:A,'All LEAs'!A:A,0))</f>
        <v>2057.2790319494929</v>
      </c>
    </row>
    <row r="499" spans="1:10" ht="15.6" x14ac:dyDescent="0.3">
      <c r="A499" s="19" t="s">
        <v>689</v>
      </c>
      <c r="B499" s="5" t="s">
        <v>172</v>
      </c>
      <c r="C499" s="5" t="s">
        <v>5</v>
      </c>
      <c r="D499" s="6">
        <v>3.2000000000000001E-2</v>
      </c>
      <c r="E499" s="7">
        <v>4510</v>
      </c>
      <c r="F499" s="8">
        <f t="shared" si="14"/>
        <v>2255</v>
      </c>
      <c r="G499" s="8">
        <f t="shared" si="15"/>
        <v>1462885</v>
      </c>
      <c r="H499" s="9" t="s">
        <v>508</v>
      </c>
      <c r="I499" s="73">
        <f>INDEX('All LEAs'!P:P,MATCH('High Need'!A:A,'All LEAs'!A:A,0))</f>
        <v>946.08521951219507</v>
      </c>
      <c r="J499" s="59">
        <f>INDEX('All LEAs'!T:T,MATCH('High Need'!A:A,'All LEAs'!A:A,0))</f>
        <v>993.12971800433843</v>
      </c>
    </row>
    <row r="500" spans="1:10" ht="15.6" x14ac:dyDescent="0.3">
      <c r="A500" s="19" t="s">
        <v>682</v>
      </c>
      <c r="B500" s="5" t="s">
        <v>165</v>
      </c>
      <c r="C500" s="5" t="s">
        <v>5</v>
      </c>
      <c r="D500" s="6">
        <v>0.03</v>
      </c>
      <c r="E500" s="7">
        <v>4575</v>
      </c>
      <c r="F500" s="8">
        <f t="shared" si="14"/>
        <v>2287.5</v>
      </c>
      <c r="G500" s="8">
        <f t="shared" si="15"/>
        <v>1467460</v>
      </c>
      <c r="H500" s="9" t="s">
        <v>508</v>
      </c>
      <c r="I500" s="73">
        <f>INDEX('All LEAs'!P:P,MATCH('High Need'!A:A,'All LEAs'!A:A,0))</f>
        <v>1357.8002928961748</v>
      </c>
      <c r="J500" s="59">
        <f>INDEX('All LEAs'!T:T,MATCH('High Need'!A:A,'All LEAs'!A:A,0))</f>
        <v>1449.3170406576317</v>
      </c>
    </row>
    <row r="501" spans="1:10" ht="15.6" x14ac:dyDescent="0.3">
      <c r="A501" s="19" t="s">
        <v>761</v>
      </c>
      <c r="B501" s="5" t="s">
        <v>244</v>
      </c>
      <c r="C501" s="5" t="s">
        <v>5</v>
      </c>
      <c r="D501" s="6">
        <v>2.8999999999999998E-2</v>
      </c>
      <c r="E501" s="7">
        <v>3334</v>
      </c>
      <c r="F501" s="8">
        <f t="shared" si="14"/>
        <v>1667</v>
      </c>
      <c r="G501" s="8">
        <f t="shared" si="15"/>
        <v>1470794</v>
      </c>
      <c r="H501" s="9" t="s">
        <v>508</v>
      </c>
      <c r="I501" s="73">
        <f>INDEX('All LEAs'!P:P,MATCH('High Need'!A:A,'All LEAs'!A:A,0))</f>
        <v>2186.0859268146369</v>
      </c>
      <c r="J501" s="59">
        <f>INDEX('All LEAs'!T:T,MATCH('High Need'!A:A,'All LEAs'!A:A,0))</f>
        <v>2153.6368101704711</v>
      </c>
    </row>
    <row r="502" spans="1:10" ht="15.6" x14ac:dyDescent="0.3">
      <c r="A502" s="19" t="s">
        <v>801</v>
      </c>
      <c r="B502" s="5" t="s">
        <v>284</v>
      </c>
      <c r="C502" s="5" t="s">
        <v>5</v>
      </c>
      <c r="D502" s="6">
        <v>2.8999999999999998E-2</v>
      </c>
      <c r="E502" s="7">
        <v>1303</v>
      </c>
      <c r="F502" s="8">
        <f t="shared" si="14"/>
        <v>651.5</v>
      </c>
      <c r="G502" s="8">
        <f t="shared" si="15"/>
        <v>1472097</v>
      </c>
      <c r="H502" s="9" t="s">
        <v>508</v>
      </c>
      <c r="I502" s="73">
        <f>INDEX('All LEAs'!P:P,MATCH('High Need'!A:A,'All LEAs'!A:A,0))</f>
        <v>1351.9140752110513</v>
      </c>
      <c r="J502" s="59">
        <f>INDEX('All LEAs'!T:T,MATCH('High Need'!A:A,'All LEAs'!A:A,0))</f>
        <v>1379.3302822273074</v>
      </c>
    </row>
    <row r="503" spans="1:10" ht="15.6" x14ac:dyDescent="0.3">
      <c r="A503" s="19" t="s">
        <v>642</v>
      </c>
      <c r="B503" s="5" t="s">
        <v>125</v>
      </c>
      <c r="C503" s="5" t="s">
        <v>5</v>
      </c>
      <c r="D503" s="6">
        <v>2.5000000000000001E-2</v>
      </c>
      <c r="E503" s="7">
        <v>12909</v>
      </c>
      <c r="F503" s="8">
        <f t="shared" si="14"/>
        <v>6454.5</v>
      </c>
      <c r="G503" s="8">
        <f t="shared" si="15"/>
        <v>1485006</v>
      </c>
      <c r="H503" s="9" t="s">
        <v>508</v>
      </c>
      <c r="I503" s="73">
        <f>INDEX('All LEAs'!P:P,MATCH('High Need'!A:A,'All LEAs'!A:A,0))</f>
        <v>1616.0259578588582</v>
      </c>
      <c r="J503" s="59">
        <f>INDEX('All LEAs'!T:T,MATCH('High Need'!A:A,'All LEAs'!A:A,0))</f>
        <v>1655.9936447166922</v>
      </c>
    </row>
    <row r="504" spans="1:10" ht="15.6" x14ac:dyDescent="0.3">
      <c r="A504" s="19" t="s">
        <v>805</v>
      </c>
      <c r="B504" s="5" t="s">
        <v>288</v>
      </c>
      <c r="C504" s="5" t="s">
        <v>5</v>
      </c>
      <c r="D504" s="6">
        <v>2.5000000000000001E-2</v>
      </c>
      <c r="E504" s="7">
        <v>8499</v>
      </c>
      <c r="F504" s="8">
        <f t="shared" si="14"/>
        <v>4249.5</v>
      </c>
      <c r="G504" s="8">
        <f t="shared" si="15"/>
        <v>1493505</v>
      </c>
      <c r="H504" s="9" t="s">
        <v>508</v>
      </c>
      <c r="I504" s="73">
        <f>INDEX('All LEAs'!P:P,MATCH('High Need'!A:A,'All LEAs'!A:A,0))</f>
        <v>1625.7085586539592</v>
      </c>
      <c r="J504" s="59">
        <f>INDEX('All LEAs'!T:T,MATCH('High Need'!A:A,'All LEAs'!A:A,0))</f>
        <v>1702.6299751978268</v>
      </c>
    </row>
    <row r="505" spans="1:10" ht="15.6" x14ac:dyDescent="0.3">
      <c r="A505" s="19" t="s">
        <v>970</v>
      </c>
      <c r="B505" s="5" t="s">
        <v>453</v>
      </c>
      <c r="C505" s="5" t="s">
        <v>5</v>
      </c>
      <c r="D505" s="6">
        <v>2.5000000000000001E-2</v>
      </c>
      <c r="E505" s="7">
        <v>3955</v>
      </c>
      <c r="F505" s="8">
        <f t="shared" si="14"/>
        <v>1977.5</v>
      </c>
      <c r="G505" s="8">
        <f t="shared" si="15"/>
        <v>1497460</v>
      </c>
      <c r="H505" s="9" t="s">
        <v>508</v>
      </c>
      <c r="I505" s="73">
        <f>INDEX('All LEAs'!P:P,MATCH('High Need'!A:A,'All LEAs'!A:A,0))</f>
        <v>1263.335992414665</v>
      </c>
      <c r="J505" s="59">
        <f>INDEX('All LEAs'!T:T,MATCH('High Need'!A:A,'All LEAs'!A:A,0))</f>
        <v>1258.4145741014279</v>
      </c>
    </row>
    <row r="506" spans="1:10" ht="15.6" x14ac:dyDescent="0.3">
      <c r="A506" s="19" t="s">
        <v>965</v>
      </c>
      <c r="B506" s="5" t="s">
        <v>448</v>
      </c>
      <c r="C506" s="5" t="s">
        <v>5</v>
      </c>
      <c r="D506" s="6">
        <v>2.4E-2</v>
      </c>
      <c r="E506" s="7">
        <v>3893</v>
      </c>
      <c r="F506" s="8">
        <f t="shared" si="14"/>
        <v>1946.5</v>
      </c>
      <c r="G506" s="8">
        <f t="shared" si="15"/>
        <v>1501353</v>
      </c>
      <c r="H506" s="9" t="s">
        <v>508</v>
      </c>
      <c r="I506" s="73">
        <f>INDEX('All LEAs'!P:P,MATCH('High Need'!A:A,'All LEAs'!A:A,0))</f>
        <v>1299.7090649884408</v>
      </c>
      <c r="J506" s="59">
        <f>INDEX('All LEAs'!T:T,MATCH('High Need'!A:A,'All LEAs'!A:A,0))</f>
        <v>1347.7585853408509</v>
      </c>
    </row>
    <row r="507" spans="1:10" ht="15.6" x14ac:dyDescent="0.3">
      <c r="A507" s="19" t="s">
        <v>974</v>
      </c>
      <c r="B507" s="5" t="s">
        <v>457</v>
      </c>
      <c r="C507" s="5" t="s">
        <v>5</v>
      </c>
      <c r="D507" s="6">
        <v>2.3E-2</v>
      </c>
      <c r="E507" s="7">
        <v>4028</v>
      </c>
      <c r="F507" s="8">
        <f t="shared" si="14"/>
        <v>2014</v>
      </c>
      <c r="G507" s="8">
        <f t="shared" si="15"/>
        <v>1505381</v>
      </c>
      <c r="H507" s="9" t="s">
        <v>508</v>
      </c>
      <c r="I507" s="73">
        <f>INDEX('All LEAs'!P:P,MATCH('High Need'!A:A,'All LEAs'!A:A,0))</f>
        <v>1617.9936395233367</v>
      </c>
      <c r="J507" s="59">
        <f>INDEX('All LEAs'!T:T,MATCH('High Need'!A:A,'All LEAs'!A:A,0))</f>
        <v>1717.8568886629384</v>
      </c>
    </row>
    <row r="508" spans="1:10" ht="15.6" x14ac:dyDescent="0.3">
      <c r="A508" s="19" t="s">
        <v>854</v>
      </c>
      <c r="B508" s="5" t="s">
        <v>337</v>
      </c>
      <c r="C508" s="5" t="s">
        <v>5</v>
      </c>
      <c r="D508" s="6">
        <v>2.2000000000000002E-2</v>
      </c>
      <c r="E508" s="7">
        <v>3933</v>
      </c>
      <c r="F508" s="8">
        <f t="shared" si="14"/>
        <v>1966.5</v>
      </c>
      <c r="G508" s="8">
        <f t="shared" si="15"/>
        <v>1509314</v>
      </c>
      <c r="H508" s="9" t="s">
        <v>508</v>
      </c>
      <c r="I508" s="73">
        <f>INDEX('All LEAs'!P:P,MATCH('High Need'!A:A,'All LEAs'!A:A,0))</f>
        <v>1853.0134350368676</v>
      </c>
      <c r="J508" s="59">
        <f>INDEX('All LEAs'!T:T,MATCH('High Need'!A:A,'All LEAs'!A:A,0))</f>
        <v>1881.3960396039604</v>
      </c>
    </row>
    <row r="509" spans="1:10" ht="15.6" x14ac:dyDescent="0.3">
      <c r="A509" s="19" t="s">
        <v>950</v>
      </c>
      <c r="B509" s="5" t="s">
        <v>433</v>
      </c>
      <c r="C509" s="5" t="s">
        <v>5</v>
      </c>
      <c r="D509" s="6">
        <v>2.1000000000000001E-2</v>
      </c>
      <c r="E509" s="7">
        <v>6957</v>
      </c>
      <c r="F509" s="8">
        <f t="shared" si="14"/>
        <v>3478.5</v>
      </c>
      <c r="G509" s="8">
        <f t="shared" si="15"/>
        <v>1516271</v>
      </c>
      <c r="H509" s="9" t="s">
        <v>508</v>
      </c>
      <c r="I509" s="73">
        <f>INDEX('All LEAs'!P:P,MATCH('High Need'!A:A,'All LEAs'!A:A,0))</f>
        <v>875.20137415552676</v>
      </c>
      <c r="J509" s="59">
        <f>INDEX('All LEAs'!T:T,MATCH('High Need'!A:A,'All LEAs'!A:A,0))</f>
        <v>925.39953810623558</v>
      </c>
    </row>
    <row r="510" spans="1:10" s="70" customFormat="1" ht="12.75" customHeight="1" thickBot="1" x14ac:dyDescent="0.35">
      <c r="A510" s="12"/>
      <c r="B510" s="12"/>
      <c r="C510" s="12"/>
      <c r="D510" s="13"/>
      <c r="E510" s="14">
        <f>SUM(E11:E509)</f>
        <v>1516271</v>
      </c>
      <c r="F510" s="15">
        <f>SUM(F11:F509)</f>
        <v>758135.5</v>
      </c>
      <c r="G510" s="15"/>
      <c r="H510" s="16"/>
      <c r="I510" s="73" t="e">
        <f>INDEX('All LEAs'!P:P,MATCH('High Need'!A:A,'All LEAs'!A:A,0))</f>
        <v>#N/A</v>
      </c>
      <c r="J510" s="59" t="e">
        <f>INDEX('All LEAs'!T:T,MATCH('High Need'!A:A,'All LEAs'!A:A,0))</f>
        <v>#N/A</v>
      </c>
    </row>
    <row r="511" spans="1:10" ht="15.6" x14ac:dyDescent="0.3">
      <c r="A511" s="18" t="s">
        <v>515</v>
      </c>
      <c r="I511" s="73" t="e">
        <f>INDEX('All LEAs'!P:P,MATCH('High Need'!A:A,'All LEAs'!A:A,0))</f>
        <v>#N/A</v>
      </c>
      <c r="J511" s="59" t="e">
        <f>INDEX('All LEAs'!T:T,MATCH('High Need'!A:A,'All LEAs'!A:A,0))</f>
        <v>#N/A</v>
      </c>
    </row>
  </sheetData>
  <autoFilter ref="A9:H509" xr:uid="{92B25F98-CA53-4FDE-9EA7-2E2B01B0F26D}"/>
  <sortState xmlns:xlrd2="http://schemas.microsoft.com/office/spreadsheetml/2017/richdata2" ref="A11:J510">
    <sortCondition descending="1" ref="C11:C510"/>
  </sortState>
  <mergeCells count="4">
    <mergeCell ref="E8:H8"/>
    <mergeCell ref="A8:D8"/>
    <mergeCell ref="I9:J9"/>
    <mergeCell ref="A5:J5"/>
  </mergeCells>
  <pageMargins left="0.7" right="0.7" top="0.75" bottom="0.75" header="0.3" footer="0.3"/>
  <pageSetup paperSize="5" scale="73"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16F49-9C0D-48A7-A66D-79420157D307}">
  <dimension ref="A1:K516"/>
  <sheetViews>
    <sheetView workbookViewId="0">
      <selection activeCell="E15" sqref="E15"/>
    </sheetView>
  </sheetViews>
  <sheetFormatPr defaultColWidth="9.109375" defaultRowHeight="12.75" customHeight="1" x14ac:dyDescent="0.3"/>
  <cols>
    <col min="1" max="1" width="16" style="24" customWidth="1"/>
    <col min="2" max="2" width="39.33203125" style="24" bestFit="1" customWidth="1"/>
    <col min="3" max="3" width="14.109375" style="24" bestFit="1" customWidth="1"/>
    <col min="4" max="4" width="27.33203125" style="24" customWidth="1"/>
    <col min="5" max="5" width="20.6640625" style="24" bestFit="1" customWidth="1"/>
    <col min="6" max="6" width="27.33203125" style="25" bestFit="1" customWidth="1"/>
    <col min="7" max="7" width="29.44140625" style="25" customWidth="1"/>
    <col min="8" max="8" width="21" style="25" customWidth="1"/>
    <col min="9" max="9" width="14.109375" style="25" customWidth="1"/>
    <col min="10" max="10" width="12.44140625" style="24" customWidth="1"/>
    <col min="11" max="11" width="11.44140625" style="24" customWidth="1"/>
    <col min="12" max="16384" width="9.109375" style="24"/>
  </cols>
  <sheetData>
    <row r="1" spans="1:11" ht="18.75" customHeight="1" x14ac:dyDescent="0.3">
      <c r="A1" s="50" t="s">
        <v>516</v>
      </c>
      <c r="B1" s="51"/>
      <c r="C1" s="51"/>
      <c r="D1" s="51"/>
      <c r="E1" s="51"/>
      <c r="F1" s="51"/>
      <c r="G1" s="51"/>
      <c r="H1" s="51"/>
      <c r="I1" s="51"/>
    </row>
    <row r="2" spans="1:11" ht="13.5" customHeight="1" x14ac:dyDescent="0.3">
      <c r="A2" s="50" t="s">
        <v>521</v>
      </c>
      <c r="B2" s="51"/>
      <c r="C2" s="51"/>
      <c r="D2" s="51"/>
      <c r="E2" s="51"/>
      <c r="F2" s="51"/>
      <c r="G2" s="51"/>
      <c r="H2" s="51"/>
      <c r="I2" s="51"/>
    </row>
    <row r="3" spans="1:11" ht="15.6" x14ac:dyDescent="0.3">
      <c r="A3" s="52">
        <v>44398</v>
      </c>
      <c r="B3" s="51" t="s">
        <v>1044</v>
      </c>
      <c r="C3" s="51"/>
      <c r="D3" s="51"/>
      <c r="E3" s="51"/>
      <c r="F3" s="51"/>
      <c r="G3" s="51"/>
      <c r="H3" s="51"/>
      <c r="I3" s="51"/>
    </row>
    <row r="4" spans="1:11" ht="15.6" x14ac:dyDescent="0.3">
      <c r="A4" s="52" t="s">
        <v>1034</v>
      </c>
      <c r="B4" s="51"/>
      <c r="C4" s="51"/>
      <c r="D4" s="51"/>
      <c r="E4" s="51"/>
      <c r="F4" s="51"/>
      <c r="G4" s="51"/>
      <c r="H4" s="51"/>
      <c r="I4" s="51"/>
    </row>
    <row r="5" spans="1:11" ht="91.5" customHeight="1" x14ac:dyDescent="0.3">
      <c r="A5" s="110" t="s">
        <v>1039</v>
      </c>
      <c r="B5" s="110"/>
      <c r="C5" s="110"/>
      <c r="D5" s="110"/>
      <c r="E5" s="110"/>
      <c r="F5" s="110"/>
      <c r="G5" s="110"/>
      <c r="H5" s="110"/>
      <c r="I5" s="110"/>
      <c r="J5" s="110"/>
      <c r="K5" s="110"/>
    </row>
    <row r="6" spans="1:11" ht="15.6" x14ac:dyDescent="0.3">
      <c r="A6" s="52"/>
      <c r="B6" s="51"/>
      <c r="C6" s="51"/>
      <c r="D6" s="51"/>
      <c r="E6" s="51"/>
      <c r="F6" s="51"/>
      <c r="G6" s="51"/>
      <c r="H6" s="51"/>
      <c r="I6" s="51"/>
    </row>
    <row r="7" spans="1:11" ht="15.6" x14ac:dyDescent="0.3">
      <c r="A7" s="52"/>
      <c r="B7" s="51"/>
      <c r="C7" s="51"/>
      <c r="D7" s="51"/>
      <c r="E7" s="51"/>
      <c r="F7" s="51"/>
      <c r="G7" s="51"/>
      <c r="H7" s="51"/>
      <c r="I7" s="51"/>
    </row>
    <row r="8" spans="1:11" ht="15.6" x14ac:dyDescent="0.3">
      <c r="A8" s="52"/>
      <c r="B8" s="51"/>
      <c r="C8" s="51"/>
      <c r="D8" s="51"/>
      <c r="E8" s="51"/>
      <c r="F8" s="51"/>
      <c r="G8" s="51"/>
      <c r="H8" s="51"/>
      <c r="I8" s="51"/>
    </row>
    <row r="9" spans="1:11" ht="15.6" x14ac:dyDescent="0.3">
      <c r="A9" s="52"/>
      <c r="B9" s="51"/>
      <c r="C9" s="51"/>
      <c r="D9" s="51"/>
      <c r="E9" s="51"/>
      <c r="F9" s="51"/>
      <c r="G9" s="51"/>
      <c r="H9" s="51"/>
      <c r="I9" s="51"/>
    </row>
    <row r="10" spans="1:11" ht="15.6" x14ac:dyDescent="0.3">
      <c r="A10" s="52"/>
      <c r="B10" s="51"/>
      <c r="C10" s="51"/>
      <c r="D10" s="51"/>
      <c r="E10" s="51"/>
      <c r="F10" s="51"/>
      <c r="G10" s="51"/>
      <c r="H10" s="51"/>
      <c r="I10" s="51"/>
    </row>
    <row r="11" spans="1:11" ht="15.6" x14ac:dyDescent="0.3">
      <c r="A11" s="52"/>
      <c r="B11" s="51"/>
      <c r="C11" s="51"/>
      <c r="D11" s="51"/>
      <c r="E11" s="51"/>
      <c r="F11" s="51"/>
      <c r="G11" s="51"/>
      <c r="H11" s="51"/>
      <c r="I11" s="51"/>
    </row>
    <row r="12" spans="1:11" ht="16.2" thickBot="1" x14ac:dyDescent="0.35">
      <c r="A12" s="50"/>
      <c r="B12" s="51"/>
      <c r="C12" s="51"/>
      <c r="D12" s="51"/>
      <c r="E12" s="51"/>
      <c r="F12" s="51"/>
      <c r="G12" s="51"/>
      <c r="H12" s="51"/>
      <c r="I12" s="51"/>
    </row>
    <row r="13" spans="1:11" ht="15.6" x14ac:dyDescent="0.3">
      <c r="A13" s="102" t="s">
        <v>0</v>
      </c>
      <c r="B13" s="103"/>
      <c r="C13" s="103"/>
      <c r="D13" s="103"/>
      <c r="E13" s="107" t="s">
        <v>511</v>
      </c>
      <c r="F13" s="108"/>
      <c r="G13" s="108"/>
      <c r="H13" s="109"/>
      <c r="I13" s="46"/>
    </row>
    <row r="14" spans="1:11" ht="15.6" x14ac:dyDescent="0.3">
      <c r="A14" s="1" t="s">
        <v>519</v>
      </c>
      <c r="B14" s="1" t="s">
        <v>1</v>
      </c>
      <c r="C14" s="1" t="s">
        <v>2</v>
      </c>
      <c r="D14" s="2" t="s">
        <v>1032</v>
      </c>
      <c r="E14" s="3" t="s">
        <v>3</v>
      </c>
      <c r="F14" s="20" t="s">
        <v>512</v>
      </c>
      <c r="G14" s="1" t="s">
        <v>513</v>
      </c>
      <c r="H14" s="4" t="s">
        <v>514</v>
      </c>
      <c r="I14" s="111" t="s">
        <v>1030</v>
      </c>
      <c r="J14" s="112"/>
      <c r="K14" s="113"/>
    </row>
    <row r="15" spans="1:11" ht="15.6" x14ac:dyDescent="0.3">
      <c r="A15" s="1"/>
      <c r="B15" s="1"/>
      <c r="C15" s="1"/>
      <c r="D15" s="2" t="s">
        <v>517</v>
      </c>
      <c r="E15" s="3" t="s">
        <v>518</v>
      </c>
      <c r="F15" s="20"/>
      <c r="G15" s="1"/>
      <c r="H15" s="4"/>
      <c r="I15" s="47">
        <v>2019</v>
      </c>
      <c r="J15" s="3">
        <v>2021</v>
      </c>
      <c r="K15" s="4">
        <v>2022</v>
      </c>
    </row>
    <row r="16" spans="1:11" ht="15.6" x14ac:dyDescent="0.3">
      <c r="A16" s="19" t="s">
        <v>892</v>
      </c>
      <c r="B16" s="5" t="s">
        <v>375</v>
      </c>
      <c r="C16" s="5" t="s">
        <v>5</v>
      </c>
      <c r="D16" s="6">
        <v>0.43</v>
      </c>
      <c r="E16" s="7">
        <v>273</v>
      </c>
      <c r="F16" s="21">
        <f t="shared" ref="F16:F79" si="0">E16*0.2</f>
        <v>54.6</v>
      </c>
      <c r="G16" s="21">
        <f>E16</f>
        <v>273</v>
      </c>
      <c r="H16" s="35" t="s">
        <v>507</v>
      </c>
      <c r="I16" s="74">
        <f>INDEX('All LEAs'!L:L,MATCH('High Poverty'!A:A,'All LEAs'!A:A,0))</f>
        <v>8275.7231226765798</v>
      </c>
      <c r="J16" s="74">
        <f>INDEX('All LEAs'!P:P,MATCH('High Poverty'!A:A,'All LEAs'!A:A,0))</f>
        <v>8107.5883150183145</v>
      </c>
      <c r="K16" s="74">
        <f>INDEX('All LEAs'!T:T,MATCH('High Poverty'!A:A,'All LEAs'!A:A,0))</f>
        <v>8695.8384615384621</v>
      </c>
    </row>
    <row r="17" spans="1:11" ht="15.6" x14ac:dyDescent="0.3">
      <c r="A17" s="19" t="s">
        <v>690</v>
      </c>
      <c r="B17" s="5" t="s">
        <v>173</v>
      </c>
      <c r="C17" s="5" t="s">
        <v>5</v>
      </c>
      <c r="D17" s="6">
        <v>0.42700000000000005</v>
      </c>
      <c r="E17" s="7">
        <v>2881</v>
      </c>
      <c r="F17" s="21">
        <f t="shared" si="0"/>
        <v>576.20000000000005</v>
      </c>
      <c r="G17" s="21">
        <f t="shared" ref="G17:G80" si="1">G16+E17</f>
        <v>3154</v>
      </c>
      <c r="H17" s="35" t="s">
        <v>507</v>
      </c>
      <c r="I17" s="74">
        <f>INDEX('All LEAs'!L:L,MATCH('High Poverty'!A:A,'All LEAs'!A:A,0))</f>
        <v>7259.6532037533516</v>
      </c>
      <c r="J17" s="74">
        <f>INDEX('All LEAs'!P:P,MATCH('High Poverty'!A:A,'All LEAs'!A:A,0))</f>
        <v>7737.1675043387722</v>
      </c>
      <c r="K17" s="74">
        <f>INDEX('All LEAs'!T:T,MATCH('High Poverty'!A:A,'All LEAs'!A:A,0))</f>
        <v>8253.2228476821183</v>
      </c>
    </row>
    <row r="18" spans="1:11" ht="15.6" x14ac:dyDescent="0.3">
      <c r="A18" s="19" t="s">
        <v>576</v>
      </c>
      <c r="B18" s="5" t="s">
        <v>56</v>
      </c>
      <c r="C18" s="5" t="s">
        <v>5</v>
      </c>
      <c r="D18" s="6">
        <v>0.41</v>
      </c>
      <c r="E18" s="7">
        <v>1483</v>
      </c>
      <c r="F18" s="21">
        <f t="shared" si="0"/>
        <v>296.60000000000002</v>
      </c>
      <c r="G18" s="21">
        <f t="shared" si="1"/>
        <v>4637</v>
      </c>
      <c r="H18" s="35" t="s">
        <v>507</v>
      </c>
      <c r="I18" s="74">
        <f>INDEX('All LEAs'!L:L,MATCH('High Poverty'!A:A,'All LEAs'!A:A,0))</f>
        <v>8810.8205889803667</v>
      </c>
      <c r="J18" s="74">
        <f>INDEX('All LEAs'!P:P,MATCH('High Poverty'!A:A,'All LEAs'!A:A,0))</f>
        <v>9635.9873432231961</v>
      </c>
      <c r="K18" s="74">
        <f>INDEX('All LEAs'!T:T,MATCH('High Poverty'!A:A,'All LEAs'!A:A,0))</f>
        <v>9951.3145846958796</v>
      </c>
    </row>
    <row r="19" spans="1:11" ht="15.6" x14ac:dyDescent="0.3">
      <c r="A19" s="19" t="s">
        <v>645</v>
      </c>
      <c r="B19" s="5" t="s">
        <v>128</v>
      </c>
      <c r="C19" s="5" t="s">
        <v>5</v>
      </c>
      <c r="D19" s="6">
        <v>0.40799999999999997</v>
      </c>
      <c r="E19" s="7">
        <v>357</v>
      </c>
      <c r="F19" s="21">
        <f t="shared" si="0"/>
        <v>71.400000000000006</v>
      </c>
      <c r="G19" s="21">
        <f t="shared" si="1"/>
        <v>4994</v>
      </c>
      <c r="H19" s="35" t="s">
        <v>507</v>
      </c>
      <c r="I19" s="74">
        <f>INDEX('All LEAs'!L:L,MATCH('High Poverty'!A:A,'All LEAs'!A:A,0))</f>
        <v>35300.634874651812</v>
      </c>
      <c r="J19" s="74">
        <f>INDEX('All LEAs'!P:P,MATCH('High Poverty'!A:A,'All LEAs'!A:A,0))</f>
        <v>36059.020364145654</v>
      </c>
      <c r="K19" s="74">
        <f>INDEX('All LEAs'!T:T,MATCH('High Poverty'!A:A,'All LEAs'!A:A,0))</f>
        <v>32466.997590361447</v>
      </c>
    </row>
    <row r="20" spans="1:11" ht="15.6" x14ac:dyDescent="0.3">
      <c r="A20" s="19" t="s">
        <v>605</v>
      </c>
      <c r="B20" s="5" t="s">
        <v>88</v>
      </c>
      <c r="C20" s="5" t="s">
        <v>5</v>
      </c>
      <c r="D20" s="6">
        <v>0.39399999999999996</v>
      </c>
      <c r="E20" s="7">
        <v>796</v>
      </c>
      <c r="F20" s="21">
        <f t="shared" si="0"/>
        <v>159.20000000000002</v>
      </c>
      <c r="G20" s="21">
        <f t="shared" si="1"/>
        <v>5790</v>
      </c>
      <c r="H20" s="35" t="s">
        <v>507</v>
      </c>
      <c r="I20" s="74">
        <f>INDEX('All LEAs'!L:L,MATCH('High Poverty'!A:A,'All LEAs'!A:A,0))</f>
        <v>10673.269840098399</v>
      </c>
      <c r="J20" s="74">
        <f>INDEX('All LEAs'!P:P,MATCH('High Poverty'!A:A,'All LEAs'!A:A,0))</f>
        <v>11330.265251256282</v>
      </c>
      <c r="K20" s="74">
        <f>INDEX('All LEAs'!T:T,MATCH('High Poverty'!A:A,'All LEAs'!A:A,0))</f>
        <v>11417.747858017136</v>
      </c>
    </row>
    <row r="21" spans="1:11" ht="15.6" x14ac:dyDescent="0.3">
      <c r="A21" s="19" t="s">
        <v>528</v>
      </c>
      <c r="B21" s="5" t="s">
        <v>8</v>
      </c>
      <c r="C21" s="5" t="s">
        <v>5</v>
      </c>
      <c r="D21" s="6">
        <v>0.38299999999999995</v>
      </c>
      <c r="E21" s="7">
        <v>940</v>
      </c>
      <c r="F21" s="21">
        <f t="shared" si="0"/>
        <v>188</v>
      </c>
      <c r="G21" s="21">
        <f t="shared" si="1"/>
        <v>6730</v>
      </c>
      <c r="H21" s="35" t="s">
        <v>507</v>
      </c>
      <c r="I21" s="74">
        <f>INDEX('All LEAs'!L:L,MATCH('High Poverty'!A:A,'All LEAs'!A:A,0))</f>
        <v>10134.26501980198</v>
      </c>
      <c r="J21" s="74">
        <f>INDEX('All LEAs'!P:P,MATCH('High Poverty'!A:A,'All LEAs'!A:A,0))</f>
        <v>11489.021500000001</v>
      </c>
      <c r="K21" s="74">
        <f>INDEX('All LEAs'!T:T,MATCH('High Poverty'!A:A,'All LEAs'!A:A,0))</f>
        <v>11803.235236220473</v>
      </c>
    </row>
    <row r="22" spans="1:11" ht="15.6" x14ac:dyDescent="0.3">
      <c r="A22" s="19" t="s">
        <v>705</v>
      </c>
      <c r="B22" s="5" t="s">
        <v>188</v>
      </c>
      <c r="C22" s="5" t="s">
        <v>5</v>
      </c>
      <c r="D22" s="6">
        <v>0.379</v>
      </c>
      <c r="E22" s="7">
        <v>6471</v>
      </c>
      <c r="F22" s="21">
        <f t="shared" si="0"/>
        <v>1294.2</v>
      </c>
      <c r="G22" s="21">
        <f t="shared" si="1"/>
        <v>13201</v>
      </c>
      <c r="H22" s="35" t="s">
        <v>507</v>
      </c>
      <c r="I22" s="74">
        <f>INDEX('All LEAs'!L:L,MATCH('High Poverty'!A:A,'All LEAs'!A:A,0))</f>
        <v>8913.6086085626903</v>
      </c>
      <c r="J22" s="74">
        <f>INDEX('All LEAs'!P:P,MATCH('High Poverty'!A:A,'All LEAs'!A:A,0))</f>
        <v>9286.5742049142318</v>
      </c>
      <c r="K22" s="74">
        <f>INDEX('All LEAs'!T:T,MATCH('High Poverty'!A:A,'All LEAs'!A:A,0))</f>
        <v>10160.144177449169</v>
      </c>
    </row>
    <row r="23" spans="1:11" ht="15.6" x14ac:dyDescent="0.3">
      <c r="A23" s="19" t="s">
        <v>660</v>
      </c>
      <c r="B23" s="5" t="s">
        <v>143</v>
      </c>
      <c r="C23" s="5" t="s">
        <v>5</v>
      </c>
      <c r="D23" s="6">
        <v>0.35899999999999999</v>
      </c>
      <c r="E23" s="7">
        <v>10310</v>
      </c>
      <c r="F23" s="21">
        <f t="shared" si="0"/>
        <v>2062</v>
      </c>
      <c r="G23" s="21">
        <f t="shared" si="1"/>
        <v>23511</v>
      </c>
      <c r="H23" s="35" t="s">
        <v>507</v>
      </c>
      <c r="I23" s="74">
        <f>INDEX('All LEAs'!L:L,MATCH('High Poverty'!A:A,'All LEAs'!A:A,0))</f>
        <v>8315.9115508317918</v>
      </c>
      <c r="J23" s="74">
        <f>INDEX('All LEAs'!P:P,MATCH('High Poverty'!A:A,'All LEAs'!A:A,0))</f>
        <v>9019.8795169738114</v>
      </c>
      <c r="K23" s="74">
        <f>INDEX('All LEAs'!T:T,MATCH('High Poverty'!A:A,'All LEAs'!A:A,0))</f>
        <v>9882.6755502911856</v>
      </c>
    </row>
    <row r="24" spans="1:11" ht="15.6" x14ac:dyDescent="0.3">
      <c r="A24" s="19" t="s">
        <v>666</v>
      </c>
      <c r="B24" s="5" t="s">
        <v>149</v>
      </c>
      <c r="C24" s="5" t="s">
        <v>5</v>
      </c>
      <c r="D24" s="6">
        <v>0.35899999999999999</v>
      </c>
      <c r="E24" s="7">
        <v>635</v>
      </c>
      <c r="F24" s="21">
        <f t="shared" si="0"/>
        <v>127</v>
      </c>
      <c r="G24" s="21">
        <f t="shared" si="1"/>
        <v>24146</v>
      </c>
      <c r="H24" s="35" t="s">
        <v>507</v>
      </c>
      <c r="I24" s="74">
        <f>INDEX('All LEAs'!L:L,MATCH('High Poverty'!A:A,'All LEAs'!A:A,0))</f>
        <v>13109.292704402516</v>
      </c>
      <c r="J24" s="74">
        <f>INDEX('All LEAs'!P:P,MATCH('High Poverty'!A:A,'All LEAs'!A:A,0))</f>
        <v>13724.635370078739</v>
      </c>
      <c r="K24" s="74">
        <f>INDEX('All LEAs'!T:T,MATCH('High Poverty'!A:A,'All LEAs'!A:A,0))</f>
        <v>13932.77027027027</v>
      </c>
    </row>
    <row r="25" spans="1:11" ht="15.6" x14ac:dyDescent="0.3">
      <c r="A25" s="19" t="s">
        <v>602</v>
      </c>
      <c r="B25" s="5" t="s">
        <v>85</v>
      </c>
      <c r="C25" s="5" t="s">
        <v>5</v>
      </c>
      <c r="D25" s="6">
        <v>0.35700000000000004</v>
      </c>
      <c r="E25" s="7">
        <v>2621</v>
      </c>
      <c r="F25" s="21">
        <f t="shared" si="0"/>
        <v>524.20000000000005</v>
      </c>
      <c r="G25" s="21">
        <f t="shared" si="1"/>
        <v>26767</v>
      </c>
      <c r="H25" s="35" t="s">
        <v>507</v>
      </c>
      <c r="I25" s="74">
        <f>INDEX('All LEAs'!L:L,MATCH('High Poverty'!A:A,'All LEAs'!A:A,0))</f>
        <v>28845.655030591432</v>
      </c>
      <c r="J25" s="74">
        <f>INDEX('All LEAs'!P:P,MATCH('High Poverty'!A:A,'All LEAs'!A:A,0))</f>
        <v>33272.679946585275</v>
      </c>
      <c r="K25" s="74">
        <f>INDEX('All LEAs'!T:T,MATCH('High Poverty'!A:A,'All LEAs'!A:A,0))</f>
        <v>33578.814243759174</v>
      </c>
    </row>
    <row r="26" spans="1:11" ht="15.6" x14ac:dyDescent="0.3">
      <c r="A26" s="19" t="s">
        <v>721</v>
      </c>
      <c r="B26" s="5" t="s">
        <v>204</v>
      </c>
      <c r="C26" s="5" t="s">
        <v>5</v>
      </c>
      <c r="D26" s="6">
        <v>0.35600000000000004</v>
      </c>
      <c r="E26" s="7">
        <v>983</v>
      </c>
      <c r="F26" s="21">
        <f t="shared" si="0"/>
        <v>196.60000000000002</v>
      </c>
      <c r="G26" s="21">
        <f t="shared" si="1"/>
        <v>27750</v>
      </c>
      <c r="H26" s="35" t="s">
        <v>507</v>
      </c>
      <c r="I26" s="74">
        <f>INDEX('All LEAs'!L:L,MATCH('High Poverty'!A:A,'All LEAs'!A:A,0))</f>
        <v>8828.1344615384605</v>
      </c>
      <c r="J26" s="74">
        <f>INDEX('All LEAs'!P:P,MATCH('High Poverty'!A:A,'All LEAs'!A:A,0))</f>
        <v>9509.9586469989827</v>
      </c>
      <c r="K26" s="74">
        <f>INDEX('All LEAs'!T:T,MATCH('High Poverty'!A:A,'All LEAs'!A:A,0))</f>
        <v>10422.976939203354</v>
      </c>
    </row>
    <row r="27" spans="1:11" ht="15.6" x14ac:dyDescent="0.3">
      <c r="A27" s="19" t="s">
        <v>1018</v>
      </c>
      <c r="B27" s="5" t="s">
        <v>501</v>
      </c>
      <c r="C27" s="5" t="s">
        <v>5</v>
      </c>
      <c r="D27" s="6">
        <v>0.34799999999999998</v>
      </c>
      <c r="E27" s="7">
        <v>6117</v>
      </c>
      <c r="F27" s="21">
        <f t="shared" si="0"/>
        <v>1223.4000000000001</v>
      </c>
      <c r="G27" s="21">
        <f t="shared" si="1"/>
        <v>33867</v>
      </c>
      <c r="H27" s="35" t="s">
        <v>507</v>
      </c>
      <c r="I27" s="74">
        <f>INDEX('All LEAs'!L:L,MATCH('High Poverty'!A:A,'All LEAs'!A:A,0))</f>
        <v>11946.367335201054</v>
      </c>
      <c r="J27" s="74">
        <f>INDEX('All LEAs'!P:P,MATCH('High Poverty'!A:A,'All LEAs'!A:A,0))</f>
        <v>12553.135931011933</v>
      </c>
      <c r="K27" s="74">
        <f>INDEX('All LEAs'!T:T,MATCH('High Poverty'!A:A,'All LEAs'!A:A,0))</f>
        <v>13420.843639291465</v>
      </c>
    </row>
    <row r="28" spans="1:11" ht="15.6" x14ac:dyDescent="0.3">
      <c r="A28" s="19" t="s">
        <v>802</v>
      </c>
      <c r="B28" s="5" t="s">
        <v>285</v>
      </c>
      <c r="C28" s="5" t="s">
        <v>5</v>
      </c>
      <c r="D28" s="6">
        <v>0.34100000000000003</v>
      </c>
      <c r="E28" s="7">
        <v>1878</v>
      </c>
      <c r="F28" s="21">
        <f t="shared" si="0"/>
        <v>375.6</v>
      </c>
      <c r="G28" s="21">
        <f t="shared" si="1"/>
        <v>35745</v>
      </c>
      <c r="H28" s="35" t="s">
        <v>507</v>
      </c>
      <c r="I28" s="74">
        <f>INDEX('All LEAs'!L:L,MATCH('High Poverty'!A:A,'All LEAs'!A:A,0))</f>
        <v>7591.9144153764009</v>
      </c>
      <c r="J28" s="74">
        <f>INDEX('All LEAs'!P:P,MATCH('High Poverty'!A:A,'All LEAs'!A:A,0))</f>
        <v>7802.136112886049</v>
      </c>
      <c r="K28" s="74">
        <f>INDEX('All LEAs'!T:T,MATCH('High Poverty'!A:A,'All LEAs'!A:A,0))</f>
        <v>7777.9254627313658</v>
      </c>
    </row>
    <row r="29" spans="1:11" ht="15.6" x14ac:dyDescent="0.3">
      <c r="A29" s="19" t="s">
        <v>875</v>
      </c>
      <c r="B29" s="5" t="s">
        <v>358</v>
      </c>
      <c r="C29" s="5" t="s">
        <v>5</v>
      </c>
      <c r="D29" s="6">
        <v>0.34100000000000003</v>
      </c>
      <c r="E29" s="7">
        <v>17659</v>
      </c>
      <c r="F29" s="21">
        <f t="shared" si="0"/>
        <v>3531.8</v>
      </c>
      <c r="G29" s="21">
        <f t="shared" si="1"/>
        <v>53404</v>
      </c>
      <c r="H29" s="35" t="s">
        <v>507</v>
      </c>
      <c r="I29" s="74">
        <f>INDEX('All LEAs'!L:L,MATCH('High Poverty'!A:A,'All LEAs'!A:A,0))</f>
        <v>8455.4057355648529</v>
      </c>
      <c r="J29" s="74">
        <f>INDEX('All LEAs'!P:P,MATCH('High Poverty'!A:A,'All LEAs'!A:A,0))</f>
        <v>8957.5464142929941</v>
      </c>
      <c r="K29" s="74">
        <f>INDEX('All LEAs'!T:T,MATCH('High Poverty'!A:A,'All LEAs'!A:A,0))</f>
        <v>9555.0361131173959</v>
      </c>
    </row>
    <row r="30" spans="1:11" ht="15.6" x14ac:dyDescent="0.3">
      <c r="A30" s="19" t="s">
        <v>1003</v>
      </c>
      <c r="B30" s="5" t="s">
        <v>486</v>
      </c>
      <c r="C30" s="5" t="s">
        <v>5</v>
      </c>
      <c r="D30" s="6">
        <v>0.33799999999999997</v>
      </c>
      <c r="E30" s="7">
        <v>483</v>
      </c>
      <c r="F30" s="21">
        <f t="shared" si="0"/>
        <v>96.600000000000009</v>
      </c>
      <c r="G30" s="21">
        <f t="shared" si="1"/>
        <v>53887</v>
      </c>
      <c r="H30" s="35" t="s">
        <v>507</v>
      </c>
      <c r="I30" s="74">
        <f>INDEX('All LEAs'!L:L,MATCH('High Poverty'!A:A,'All LEAs'!A:A,0))</f>
        <v>22725.300725190842</v>
      </c>
      <c r="J30" s="74">
        <f>INDEX('All LEAs'!P:P,MATCH('High Poverty'!A:A,'All LEAs'!A:A,0))</f>
        <v>25145.043291925467</v>
      </c>
      <c r="K30" s="74">
        <f>INDEX('All LEAs'!T:T,MATCH('High Poverty'!A:A,'All LEAs'!A:A,0))</f>
        <v>24605.567193675888</v>
      </c>
    </row>
    <row r="31" spans="1:11" ht="15.6" x14ac:dyDescent="0.3">
      <c r="A31" s="19" t="s">
        <v>941</v>
      </c>
      <c r="B31" s="5" t="s">
        <v>424</v>
      </c>
      <c r="C31" s="5" t="s">
        <v>5</v>
      </c>
      <c r="D31" s="6">
        <v>0.33600000000000002</v>
      </c>
      <c r="E31" s="7">
        <v>1168</v>
      </c>
      <c r="F31" s="21">
        <f t="shared" si="0"/>
        <v>233.60000000000002</v>
      </c>
      <c r="G31" s="21">
        <f t="shared" si="1"/>
        <v>55055</v>
      </c>
      <c r="H31" s="35" t="s">
        <v>507</v>
      </c>
      <c r="I31" s="74">
        <f>INDEX('All LEAs'!L:L,MATCH('High Poverty'!A:A,'All LEAs'!A:A,0))</f>
        <v>8908.3109186140209</v>
      </c>
      <c r="J31" s="74">
        <f>INDEX('All LEAs'!P:P,MATCH('High Poverty'!A:A,'All LEAs'!A:A,0))</f>
        <v>9806.9205565068496</v>
      </c>
      <c r="K31" s="74">
        <f>INDEX('All LEAs'!T:T,MATCH('High Poverty'!A:A,'All LEAs'!A:A,0))</f>
        <v>10169.076612903225</v>
      </c>
    </row>
    <row r="32" spans="1:11" ht="15.6" x14ac:dyDescent="0.3">
      <c r="A32" s="19" t="s">
        <v>701</v>
      </c>
      <c r="B32" s="5" t="s">
        <v>184</v>
      </c>
      <c r="C32" s="5" t="s">
        <v>5</v>
      </c>
      <c r="D32" s="6">
        <v>0.32899999999999996</v>
      </c>
      <c r="E32" s="7">
        <v>2044</v>
      </c>
      <c r="F32" s="21">
        <f t="shared" si="0"/>
        <v>408.8</v>
      </c>
      <c r="G32" s="21">
        <f t="shared" si="1"/>
        <v>57099</v>
      </c>
      <c r="H32" s="35" t="s">
        <v>507</v>
      </c>
      <c r="I32" s="74">
        <f>INDEX('All LEAs'!L:L,MATCH('High Poverty'!A:A,'All LEAs'!A:A,0))</f>
        <v>4696.3616658304072</v>
      </c>
      <c r="J32" s="74">
        <f>INDEX('All LEAs'!P:P,MATCH('High Poverty'!A:A,'All LEAs'!A:A,0))</f>
        <v>4838.501673189824</v>
      </c>
      <c r="K32" s="74">
        <f>INDEX('All LEAs'!T:T,MATCH('High Poverty'!A:A,'All LEAs'!A:A,0))</f>
        <v>5222.3749392909176</v>
      </c>
    </row>
    <row r="33" spans="1:11" ht="15.6" x14ac:dyDescent="0.3">
      <c r="A33" s="19" t="s">
        <v>855</v>
      </c>
      <c r="B33" s="5" t="s">
        <v>338</v>
      </c>
      <c r="C33" s="5" t="s">
        <v>5</v>
      </c>
      <c r="D33" s="6">
        <v>0.32200000000000001</v>
      </c>
      <c r="E33" s="7">
        <v>124111</v>
      </c>
      <c r="F33" s="21">
        <f t="shared" si="0"/>
        <v>24822.2</v>
      </c>
      <c r="G33" s="21">
        <f t="shared" si="1"/>
        <v>181210</v>
      </c>
      <c r="H33" s="35" t="s">
        <v>507</v>
      </c>
      <c r="I33" s="74">
        <f>INDEX('All LEAs'!L:L,MATCH('High Poverty'!A:A,'All LEAs'!A:A,0))</f>
        <v>9504.9239975852688</v>
      </c>
      <c r="J33" s="74">
        <f>INDEX('All LEAs'!P:P,MATCH('High Poverty'!A:A,'All LEAs'!A:A,0))</f>
        <v>10573.083435956523</v>
      </c>
      <c r="K33" s="74">
        <f>INDEX('All LEAs'!T:T,MATCH('High Poverty'!A:A,'All LEAs'!A:A,0))</f>
        <v>11728.479015625133</v>
      </c>
    </row>
    <row r="34" spans="1:11" ht="15.6" x14ac:dyDescent="0.3">
      <c r="A34" s="19" t="s">
        <v>531</v>
      </c>
      <c r="B34" s="5" t="s">
        <v>11</v>
      </c>
      <c r="C34" s="5" t="s">
        <v>5</v>
      </c>
      <c r="D34" s="6">
        <v>0.32100000000000001</v>
      </c>
      <c r="E34" s="7">
        <v>16231</v>
      </c>
      <c r="F34" s="21">
        <f t="shared" si="0"/>
        <v>3246.2000000000003</v>
      </c>
      <c r="G34" s="21">
        <f t="shared" si="1"/>
        <v>197441</v>
      </c>
      <c r="H34" s="35" t="s">
        <v>507</v>
      </c>
      <c r="I34" s="74">
        <f>INDEX('All LEAs'!L:L,MATCH('High Poverty'!A:A,'All LEAs'!A:A,0))</f>
        <v>7423.4452578779656</v>
      </c>
      <c r="J34" s="74">
        <f>INDEX('All LEAs'!P:P,MATCH('High Poverty'!A:A,'All LEAs'!A:A,0))</f>
        <v>8175.9094337995193</v>
      </c>
      <c r="K34" s="74">
        <f>INDEX('All LEAs'!T:T,MATCH('High Poverty'!A:A,'All LEAs'!A:A,0))</f>
        <v>9243.3665946279707</v>
      </c>
    </row>
    <row r="35" spans="1:11" ht="15.6" x14ac:dyDescent="0.3">
      <c r="A35" s="19" t="s">
        <v>940</v>
      </c>
      <c r="B35" s="5" t="s">
        <v>423</v>
      </c>
      <c r="C35" s="5" t="s">
        <v>5</v>
      </c>
      <c r="D35" s="6">
        <v>0.31900000000000001</v>
      </c>
      <c r="E35" s="7">
        <v>1360</v>
      </c>
      <c r="F35" s="21">
        <f t="shared" si="0"/>
        <v>272</v>
      </c>
      <c r="G35" s="21">
        <f t="shared" si="1"/>
        <v>198801</v>
      </c>
      <c r="H35" s="35" t="s">
        <v>507</v>
      </c>
      <c r="I35" s="74">
        <f>INDEX('All LEAs'!L:L,MATCH('High Poverty'!A:A,'All LEAs'!A:A,0))</f>
        <v>7084.6086160714285</v>
      </c>
      <c r="J35" s="74">
        <f>INDEX('All LEAs'!P:P,MATCH('High Poverty'!A:A,'All LEAs'!A:A,0))</f>
        <v>7282.7503897058823</v>
      </c>
      <c r="K35" s="74">
        <f>INDEX('All LEAs'!T:T,MATCH('High Poverty'!A:A,'All LEAs'!A:A,0))</f>
        <v>8323.8323615160352</v>
      </c>
    </row>
    <row r="36" spans="1:11" ht="15.6" x14ac:dyDescent="0.3">
      <c r="A36" s="19" t="s">
        <v>1002</v>
      </c>
      <c r="B36" s="5" t="s">
        <v>485</v>
      </c>
      <c r="C36" s="5" t="s">
        <v>5</v>
      </c>
      <c r="D36" s="6">
        <v>0.318</v>
      </c>
      <c r="E36" s="7">
        <v>7089</v>
      </c>
      <c r="F36" s="21">
        <f t="shared" si="0"/>
        <v>1417.8000000000002</v>
      </c>
      <c r="G36" s="21">
        <f t="shared" si="1"/>
        <v>205890</v>
      </c>
      <c r="H36" s="35" t="s">
        <v>507</v>
      </c>
      <c r="I36" s="74">
        <f>INDEX('All LEAs'!L:L,MATCH('High Poverty'!A:A,'All LEAs'!A:A,0))</f>
        <v>4673.8393531371466</v>
      </c>
      <c r="J36" s="74">
        <f>INDEX('All LEAs'!P:P,MATCH('High Poverty'!A:A,'All LEAs'!A:A,0))</f>
        <v>4986.706442375511</v>
      </c>
      <c r="K36" s="74">
        <f>INDEX('All LEAs'!T:T,MATCH('High Poverty'!A:A,'All LEAs'!A:A,0))</f>
        <v>5303.8266864945244</v>
      </c>
    </row>
    <row r="37" spans="1:11" ht="15.6" x14ac:dyDescent="0.3">
      <c r="A37" s="19" t="s">
        <v>906</v>
      </c>
      <c r="B37" s="5" t="s">
        <v>389</v>
      </c>
      <c r="C37" s="5" t="s">
        <v>5</v>
      </c>
      <c r="D37" s="6">
        <v>0.29499999999999998</v>
      </c>
      <c r="E37" s="7">
        <v>1001</v>
      </c>
      <c r="F37" s="21">
        <f t="shared" si="0"/>
        <v>200.20000000000002</v>
      </c>
      <c r="G37" s="21">
        <f t="shared" si="1"/>
        <v>206891</v>
      </c>
      <c r="H37" s="35" t="s">
        <v>507</v>
      </c>
      <c r="I37" s="74">
        <f>INDEX('All LEAs'!L:L,MATCH('High Poverty'!A:A,'All LEAs'!A:A,0))</f>
        <v>7808.8543117593435</v>
      </c>
      <c r="J37" s="74">
        <f>INDEX('All LEAs'!P:P,MATCH('High Poverty'!A:A,'All LEAs'!A:A,0))</f>
        <v>9041.0772027972016</v>
      </c>
      <c r="K37" s="74">
        <f>INDEX('All LEAs'!T:T,MATCH('High Poverty'!A:A,'All LEAs'!A:A,0))</f>
        <v>8514.2071823204424</v>
      </c>
    </row>
    <row r="38" spans="1:11" ht="15.6" x14ac:dyDescent="0.3">
      <c r="A38" s="19" t="s">
        <v>560</v>
      </c>
      <c r="B38" s="5" t="s">
        <v>40</v>
      </c>
      <c r="C38" s="5" t="s">
        <v>5</v>
      </c>
      <c r="D38" s="6">
        <v>0.29399999999999998</v>
      </c>
      <c r="E38" s="7">
        <v>1665</v>
      </c>
      <c r="F38" s="21">
        <f t="shared" si="0"/>
        <v>333</v>
      </c>
      <c r="G38" s="21">
        <f t="shared" si="1"/>
        <v>208556</v>
      </c>
      <c r="H38" s="35" t="s">
        <v>507</v>
      </c>
      <c r="I38" s="74">
        <f>INDEX('All LEAs'!L:L,MATCH('High Poverty'!A:A,'All LEAs'!A:A,0))</f>
        <v>7245.0166959064336</v>
      </c>
      <c r="J38" s="74">
        <f>INDEX('All LEAs'!P:P,MATCH('High Poverty'!A:A,'All LEAs'!A:A,0))</f>
        <v>7522.6085645645644</v>
      </c>
      <c r="K38" s="74">
        <f>INDEX('All LEAs'!T:T,MATCH('High Poverty'!A:A,'All LEAs'!A:A,0))</f>
        <v>8041.4444444444443</v>
      </c>
    </row>
    <row r="39" spans="1:11" ht="15.6" x14ac:dyDescent="0.3">
      <c r="A39" s="19" t="s">
        <v>870</v>
      </c>
      <c r="B39" s="5" t="s">
        <v>353</v>
      </c>
      <c r="C39" s="5" t="s">
        <v>5</v>
      </c>
      <c r="D39" s="6">
        <v>0.28999999999999998</v>
      </c>
      <c r="E39" s="7">
        <v>1876</v>
      </c>
      <c r="F39" s="21">
        <f t="shared" si="0"/>
        <v>375.20000000000005</v>
      </c>
      <c r="G39" s="21">
        <f t="shared" si="1"/>
        <v>210432</v>
      </c>
      <c r="H39" s="35" t="s">
        <v>507</v>
      </c>
      <c r="I39" s="74">
        <f>INDEX('All LEAs'!L:L,MATCH('High Poverty'!A:A,'All LEAs'!A:A,0))</f>
        <v>8520.7319127023056</v>
      </c>
      <c r="J39" s="74">
        <f>INDEX('All LEAs'!P:P,MATCH('High Poverty'!A:A,'All LEAs'!A:A,0))</f>
        <v>9366.3498933901919</v>
      </c>
      <c r="K39" s="74">
        <f>INDEX('All LEAs'!T:T,MATCH('High Poverty'!A:A,'All LEAs'!A:A,0))</f>
        <v>9460.306596306069</v>
      </c>
    </row>
    <row r="40" spans="1:11" ht="15.6" x14ac:dyDescent="0.3">
      <c r="A40" s="19" t="s">
        <v>904</v>
      </c>
      <c r="B40" s="5" t="s">
        <v>387</v>
      </c>
      <c r="C40" s="5" t="s">
        <v>5</v>
      </c>
      <c r="D40" s="6">
        <v>0.28000000000000003</v>
      </c>
      <c r="E40" s="7">
        <v>1895</v>
      </c>
      <c r="F40" s="21">
        <f t="shared" si="0"/>
        <v>379</v>
      </c>
      <c r="G40" s="21">
        <f t="shared" si="1"/>
        <v>212327</v>
      </c>
      <c r="H40" s="35" t="s">
        <v>507</v>
      </c>
      <c r="I40" s="74">
        <f>INDEX('All LEAs'!L:L,MATCH('High Poverty'!A:A,'All LEAs'!A:A,0))</f>
        <v>8647.0706825232683</v>
      </c>
      <c r="J40" s="74">
        <f>INDEX('All LEAs'!P:P,MATCH('High Poverty'!A:A,'All LEAs'!A:A,0))</f>
        <v>9095.5986965699212</v>
      </c>
      <c r="K40" s="74">
        <f>INDEX('All LEAs'!T:T,MATCH('High Poverty'!A:A,'All LEAs'!A:A,0))</f>
        <v>10025.116896918173</v>
      </c>
    </row>
    <row r="41" spans="1:11" ht="15.6" x14ac:dyDescent="0.3">
      <c r="A41" s="19" t="s">
        <v>800</v>
      </c>
      <c r="B41" s="5" t="s">
        <v>283</v>
      </c>
      <c r="C41" s="5" t="s">
        <v>5</v>
      </c>
      <c r="D41" s="6">
        <v>0.27899999999999997</v>
      </c>
      <c r="E41" s="7">
        <v>3022</v>
      </c>
      <c r="F41" s="21">
        <f t="shared" si="0"/>
        <v>604.4</v>
      </c>
      <c r="G41" s="21">
        <f t="shared" si="1"/>
        <v>215349</v>
      </c>
      <c r="H41" s="35" t="s">
        <v>507</v>
      </c>
      <c r="I41" s="74">
        <f>INDEX('All LEAs'!L:L,MATCH('High Poverty'!A:A,'All LEAs'!A:A,0))</f>
        <v>8446.4919325055707</v>
      </c>
      <c r="J41" s="74">
        <f>INDEX('All LEAs'!P:P,MATCH('High Poverty'!A:A,'All LEAs'!A:A,0))</f>
        <v>9015.6926439444069</v>
      </c>
      <c r="K41" s="74">
        <f>INDEX('All LEAs'!T:T,MATCH('High Poverty'!A:A,'All LEAs'!A:A,0))</f>
        <v>9504.6604651162797</v>
      </c>
    </row>
    <row r="42" spans="1:11" ht="15.6" x14ac:dyDescent="0.3">
      <c r="A42" s="19" t="s">
        <v>745</v>
      </c>
      <c r="B42" s="5" t="s">
        <v>228</v>
      </c>
      <c r="C42" s="5" t="s">
        <v>5</v>
      </c>
      <c r="D42" s="6">
        <v>0.27800000000000002</v>
      </c>
      <c r="E42" s="7">
        <v>5025</v>
      </c>
      <c r="F42" s="21">
        <f t="shared" si="0"/>
        <v>1005</v>
      </c>
      <c r="G42" s="21">
        <f t="shared" si="1"/>
        <v>220374</v>
      </c>
      <c r="H42" s="35" t="s">
        <v>507</v>
      </c>
      <c r="I42" s="74">
        <f>INDEX('All LEAs'!L:L,MATCH('High Poverty'!A:A,'All LEAs'!A:A,0))</f>
        <v>6237.0879020315169</v>
      </c>
      <c r="J42" s="74">
        <f>INDEX('All LEAs'!P:P,MATCH('High Poverty'!A:A,'All LEAs'!A:A,0))</f>
        <v>6736.3029014925369</v>
      </c>
      <c r="K42" s="74">
        <f>INDEX('All LEAs'!T:T,MATCH('High Poverty'!A:A,'All LEAs'!A:A,0))</f>
        <v>7380.1568433544307</v>
      </c>
    </row>
    <row r="43" spans="1:11" ht="15.6" x14ac:dyDescent="0.3">
      <c r="A43" s="19" t="s">
        <v>763</v>
      </c>
      <c r="B43" s="5" t="s">
        <v>246</v>
      </c>
      <c r="C43" s="5" t="s">
        <v>5</v>
      </c>
      <c r="D43" s="6">
        <v>0.27699999999999997</v>
      </c>
      <c r="E43" s="7">
        <v>3046</v>
      </c>
      <c r="F43" s="21">
        <f t="shared" si="0"/>
        <v>609.20000000000005</v>
      </c>
      <c r="G43" s="21">
        <f t="shared" si="1"/>
        <v>223420</v>
      </c>
      <c r="H43" s="35" t="s">
        <v>507</v>
      </c>
      <c r="I43" s="74">
        <f>INDEX('All LEAs'!L:L,MATCH('High Poverty'!A:A,'All LEAs'!A:A,0))</f>
        <v>8871.2822180916974</v>
      </c>
      <c r="J43" s="74">
        <f>INDEX('All LEAs'!P:P,MATCH('High Poverty'!A:A,'All LEAs'!A:A,0))</f>
        <v>9665.5678693368354</v>
      </c>
      <c r="K43" s="74">
        <f>INDEX('All LEAs'!T:T,MATCH('High Poverty'!A:A,'All LEAs'!A:A,0))</f>
        <v>10214.595676024524</v>
      </c>
    </row>
    <row r="44" spans="1:11" ht="15.6" x14ac:dyDescent="0.3">
      <c r="A44" s="19" t="s">
        <v>897</v>
      </c>
      <c r="B44" s="5" t="s">
        <v>380</v>
      </c>
      <c r="C44" s="5" t="s">
        <v>5</v>
      </c>
      <c r="D44" s="6">
        <v>0.27399999999999997</v>
      </c>
      <c r="E44" s="7">
        <v>9216</v>
      </c>
      <c r="F44" s="21">
        <f t="shared" si="0"/>
        <v>1843.2</v>
      </c>
      <c r="G44" s="21">
        <f t="shared" si="1"/>
        <v>232636</v>
      </c>
      <c r="H44" s="35" t="s">
        <v>507</v>
      </c>
      <c r="I44" s="74">
        <f>INDEX('All LEAs'!L:L,MATCH('High Poverty'!A:A,'All LEAs'!A:A,0))</f>
        <v>4873.0338409023452</v>
      </c>
      <c r="J44" s="74">
        <f>INDEX('All LEAs'!P:P,MATCH('High Poverty'!A:A,'All LEAs'!A:A,0))</f>
        <v>5714.2848318142369</v>
      </c>
      <c r="K44" s="74">
        <f>INDEX('All LEAs'!T:T,MATCH('High Poverty'!A:A,'All LEAs'!A:A,0))</f>
        <v>6292.939831787794</v>
      </c>
    </row>
    <row r="45" spans="1:11" ht="15.6" x14ac:dyDescent="0.3">
      <c r="A45" s="19" t="s">
        <v>563</v>
      </c>
      <c r="B45" s="5" t="s">
        <v>43</v>
      </c>
      <c r="C45" s="5" t="s">
        <v>5</v>
      </c>
      <c r="D45" s="6">
        <v>0.27200000000000002</v>
      </c>
      <c r="E45" s="7">
        <v>641</v>
      </c>
      <c r="F45" s="21">
        <f t="shared" si="0"/>
        <v>128.20000000000002</v>
      </c>
      <c r="G45" s="21">
        <f t="shared" si="1"/>
        <v>233277</v>
      </c>
      <c r="H45" s="35" t="s">
        <v>507</v>
      </c>
      <c r="I45" s="74">
        <f>INDEX('All LEAs'!L:L,MATCH('High Poverty'!A:A,'All LEAs'!A:A,0))</f>
        <v>9096.0989079563187</v>
      </c>
      <c r="J45" s="74">
        <f>INDEX('All LEAs'!P:P,MATCH('High Poverty'!A:A,'All LEAs'!A:A,0))</f>
        <v>9305.4024336973471</v>
      </c>
      <c r="K45" s="74">
        <f>INDEX('All LEAs'!T:T,MATCH('High Poverty'!A:A,'All LEAs'!A:A,0))</f>
        <v>9989.851612903225</v>
      </c>
    </row>
    <row r="46" spans="1:11" ht="15.6" x14ac:dyDescent="0.3">
      <c r="A46" s="19" t="s">
        <v>964</v>
      </c>
      <c r="B46" s="5" t="s">
        <v>447</v>
      </c>
      <c r="C46" s="5" t="s">
        <v>5</v>
      </c>
      <c r="D46" s="6">
        <v>0.27100000000000002</v>
      </c>
      <c r="E46" s="7">
        <v>2512</v>
      </c>
      <c r="F46" s="21">
        <f t="shared" si="0"/>
        <v>502.40000000000003</v>
      </c>
      <c r="G46" s="21">
        <f t="shared" si="1"/>
        <v>235789</v>
      </c>
      <c r="H46" s="35" t="s">
        <v>507</v>
      </c>
      <c r="I46" s="74">
        <f>INDEX('All LEAs'!L:L,MATCH('High Poverty'!A:A,'All LEAs'!A:A,0))</f>
        <v>6715.1261411245869</v>
      </c>
      <c r="J46" s="74">
        <f>INDEX('All LEAs'!P:P,MATCH('High Poverty'!A:A,'All LEAs'!A:A,0))</f>
        <v>7399.8838176751588</v>
      </c>
      <c r="K46" s="74">
        <f>INDEX('All LEAs'!T:T,MATCH('High Poverty'!A:A,'All LEAs'!A:A,0))</f>
        <v>7415.12890625</v>
      </c>
    </row>
    <row r="47" spans="1:11" ht="15.6" x14ac:dyDescent="0.3">
      <c r="A47" s="19" t="s">
        <v>982</v>
      </c>
      <c r="B47" s="5" t="s">
        <v>465</v>
      </c>
      <c r="C47" s="5" t="s">
        <v>5</v>
      </c>
      <c r="D47" s="6">
        <v>0.26800000000000002</v>
      </c>
      <c r="E47" s="7">
        <v>1474</v>
      </c>
      <c r="F47" s="21">
        <f t="shared" si="0"/>
        <v>294.8</v>
      </c>
      <c r="G47" s="21">
        <f t="shared" si="1"/>
        <v>237263</v>
      </c>
      <c r="H47" s="35" t="s">
        <v>507</v>
      </c>
      <c r="I47" s="74">
        <f>INDEX('All LEAs'!L:L,MATCH('High Poverty'!A:A,'All LEAs'!A:A,0))</f>
        <v>7147.7827576791815</v>
      </c>
      <c r="J47" s="74">
        <f>INDEX('All LEAs'!P:P,MATCH('High Poverty'!A:A,'All LEAs'!A:A,0))</f>
        <v>7225.7116960651283</v>
      </c>
      <c r="K47" s="74">
        <f>INDEX('All LEAs'!T:T,MATCH('High Poverty'!A:A,'All LEAs'!A:A,0))</f>
        <v>7357.4483221476512</v>
      </c>
    </row>
    <row r="48" spans="1:11" ht="15.6" x14ac:dyDescent="0.3">
      <c r="A48" s="19" t="s">
        <v>708</v>
      </c>
      <c r="B48" s="5" t="s">
        <v>191</v>
      </c>
      <c r="C48" s="5" t="s">
        <v>5</v>
      </c>
      <c r="D48" s="6">
        <v>0.26500000000000001</v>
      </c>
      <c r="E48" s="7">
        <v>11551</v>
      </c>
      <c r="F48" s="21">
        <f t="shared" si="0"/>
        <v>2310.2000000000003</v>
      </c>
      <c r="G48" s="21">
        <f t="shared" si="1"/>
        <v>248814</v>
      </c>
      <c r="H48" s="35" t="s">
        <v>507</v>
      </c>
      <c r="I48" s="74">
        <f>INDEX('All LEAs'!L:L,MATCH('High Poverty'!A:A,'All LEAs'!A:A,0))</f>
        <v>3793.4052280671094</v>
      </c>
      <c r="J48" s="74">
        <f>INDEX('All LEAs'!P:P,MATCH('High Poverty'!A:A,'All LEAs'!A:A,0))</f>
        <v>3901.1996147519694</v>
      </c>
      <c r="K48" s="74">
        <f>INDEX('All LEAs'!T:T,MATCH('High Poverty'!A:A,'All LEAs'!A:A,0))</f>
        <v>4141.9877244258869</v>
      </c>
    </row>
    <row r="49" spans="1:11" ht="15.6" x14ac:dyDescent="0.3">
      <c r="A49" s="19" t="s">
        <v>613</v>
      </c>
      <c r="B49" s="5" t="s">
        <v>96</v>
      </c>
      <c r="C49" s="5" t="s">
        <v>5</v>
      </c>
      <c r="D49" s="6">
        <v>0.26200000000000001</v>
      </c>
      <c r="E49" s="7">
        <v>1262</v>
      </c>
      <c r="F49" s="21">
        <f t="shared" si="0"/>
        <v>252.4</v>
      </c>
      <c r="G49" s="21">
        <f t="shared" si="1"/>
        <v>250076</v>
      </c>
      <c r="H49" s="35" t="s">
        <v>507</v>
      </c>
      <c r="I49" s="74">
        <f>INDEX('All LEAs'!L:L,MATCH('High Poverty'!A:A,'All LEAs'!A:A,0))</f>
        <v>6641.3506508422661</v>
      </c>
      <c r="J49" s="74">
        <f>INDEX('All LEAs'!P:P,MATCH('High Poverty'!A:A,'All LEAs'!A:A,0))</f>
        <v>7049.2824009508722</v>
      </c>
      <c r="K49" s="74">
        <f>INDEX('All LEAs'!T:T,MATCH('High Poverty'!A:A,'All LEAs'!A:A,0))</f>
        <v>7875.4393700787405</v>
      </c>
    </row>
    <row r="50" spans="1:11" ht="15.6" x14ac:dyDescent="0.3">
      <c r="A50" s="19" t="s">
        <v>742</v>
      </c>
      <c r="B50" s="5" t="s">
        <v>225</v>
      </c>
      <c r="C50" s="5" t="s">
        <v>5</v>
      </c>
      <c r="D50" s="6">
        <v>0.26200000000000001</v>
      </c>
      <c r="E50" s="7">
        <v>10384</v>
      </c>
      <c r="F50" s="21">
        <f t="shared" si="0"/>
        <v>2076.8000000000002</v>
      </c>
      <c r="G50" s="21">
        <f t="shared" si="1"/>
        <v>260460</v>
      </c>
      <c r="H50" s="35" t="s">
        <v>507</v>
      </c>
      <c r="I50" s="74">
        <f>INDEX('All LEAs'!L:L,MATCH('High Poverty'!A:A,'All LEAs'!A:A,0))</f>
        <v>6529.0844169675092</v>
      </c>
      <c r="J50" s="74">
        <f>INDEX('All LEAs'!P:P,MATCH('High Poverty'!A:A,'All LEAs'!A:A,0))</f>
        <v>7127.723167372882</v>
      </c>
      <c r="K50" s="74">
        <f>INDEX('All LEAs'!T:T,MATCH('High Poverty'!A:A,'All LEAs'!A:A,0))</f>
        <v>7627.0074590244385</v>
      </c>
    </row>
    <row r="51" spans="1:11" ht="15.6" x14ac:dyDescent="0.3">
      <c r="A51" s="19" t="s">
        <v>1016</v>
      </c>
      <c r="B51" s="5" t="s">
        <v>499</v>
      </c>
      <c r="C51" s="5" t="s">
        <v>5</v>
      </c>
      <c r="D51" s="6">
        <v>0.25900000000000001</v>
      </c>
      <c r="E51" s="7">
        <v>4612</v>
      </c>
      <c r="F51" s="21">
        <f t="shared" si="0"/>
        <v>922.40000000000009</v>
      </c>
      <c r="G51" s="21">
        <f t="shared" si="1"/>
        <v>265072</v>
      </c>
      <c r="H51" s="35" t="s">
        <v>507</v>
      </c>
      <c r="I51" s="74">
        <f>INDEX('All LEAs'!L:L,MATCH('High Poverty'!A:A,'All LEAs'!A:A,0))</f>
        <v>5052.3632844827589</v>
      </c>
      <c r="J51" s="74">
        <f>INDEX('All LEAs'!P:P,MATCH('High Poverty'!A:A,'All LEAs'!A:A,0))</f>
        <v>5223.1208564614053</v>
      </c>
      <c r="K51" s="74">
        <f>INDEX('All LEAs'!T:T,MATCH('High Poverty'!A:A,'All LEAs'!A:A,0))</f>
        <v>5316.6973684210525</v>
      </c>
    </row>
    <row r="52" spans="1:11" ht="15.6" x14ac:dyDescent="0.3">
      <c r="A52" s="19" t="s">
        <v>692</v>
      </c>
      <c r="B52" s="5" t="s">
        <v>175</v>
      </c>
      <c r="C52" s="5" t="s">
        <v>5</v>
      </c>
      <c r="D52" s="6">
        <v>0.255</v>
      </c>
      <c r="E52" s="7">
        <v>2187</v>
      </c>
      <c r="F52" s="21">
        <f t="shared" si="0"/>
        <v>437.40000000000003</v>
      </c>
      <c r="G52" s="21">
        <f t="shared" si="1"/>
        <v>267259</v>
      </c>
      <c r="H52" s="35" t="s">
        <v>507</v>
      </c>
      <c r="I52" s="74">
        <f>INDEX('All LEAs'!L:L,MATCH('High Poverty'!A:A,'All LEAs'!A:A,0))</f>
        <v>5570.3451938997823</v>
      </c>
      <c r="J52" s="74">
        <f>INDEX('All LEAs'!P:P,MATCH('High Poverty'!A:A,'All LEAs'!A:A,0))</f>
        <v>5912.7017969821673</v>
      </c>
      <c r="K52" s="74">
        <f>INDEX('All LEAs'!T:T,MATCH('High Poverty'!A:A,'All LEAs'!A:A,0))</f>
        <v>6036.0992939099733</v>
      </c>
    </row>
    <row r="53" spans="1:11" ht="15.6" x14ac:dyDescent="0.3">
      <c r="A53" s="19" t="s">
        <v>948</v>
      </c>
      <c r="B53" s="5" t="s">
        <v>431</v>
      </c>
      <c r="C53" s="5" t="s">
        <v>5</v>
      </c>
      <c r="D53" s="6">
        <v>0.252</v>
      </c>
      <c r="E53" s="7">
        <v>1894</v>
      </c>
      <c r="F53" s="21">
        <f t="shared" si="0"/>
        <v>378.8</v>
      </c>
      <c r="G53" s="21">
        <f t="shared" si="1"/>
        <v>269153</v>
      </c>
      <c r="H53" s="35" t="s">
        <v>507</v>
      </c>
      <c r="I53" s="74">
        <f>INDEX('All LEAs'!L:L,MATCH('High Poverty'!A:A,'All LEAs'!A:A,0))</f>
        <v>8003.6356813524599</v>
      </c>
      <c r="J53" s="74">
        <f>INDEX('All LEAs'!P:P,MATCH('High Poverty'!A:A,'All LEAs'!A:A,0))</f>
        <v>8296.1769007391758</v>
      </c>
      <c r="K53" s="74">
        <f>INDEX('All LEAs'!T:T,MATCH('High Poverty'!A:A,'All LEAs'!A:A,0))</f>
        <v>8653.0852183061543</v>
      </c>
    </row>
    <row r="54" spans="1:11" ht="15.6" x14ac:dyDescent="0.3">
      <c r="A54" s="19" t="s">
        <v>583</v>
      </c>
      <c r="B54" s="5" t="s">
        <v>66</v>
      </c>
      <c r="C54" s="5" t="s">
        <v>5</v>
      </c>
      <c r="D54" s="6">
        <v>0.251</v>
      </c>
      <c r="E54" s="7">
        <v>1462</v>
      </c>
      <c r="F54" s="21">
        <f t="shared" si="0"/>
        <v>292.40000000000003</v>
      </c>
      <c r="G54" s="21">
        <f t="shared" si="1"/>
        <v>270615</v>
      </c>
      <c r="H54" s="35" t="s">
        <v>507</v>
      </c>
      <c r="I54" s="74">
        <f>INDEX('All LEAs'!L:L,MATCH('High Poverty'!A:A,'All LEAs'!A:A,0))</f>
        <v>6716.7660411140596</v>
      </c>
      <c r="J54" s="74">
        <f>INDEX('All LEAs'!P:P,MATCH('High Poverty'!A:A,'All LEAs'!A:A,0))</f>
        <v>7216.191046511628</v>
      </c>
      <c r="K54" s="74">
        <f>INDEX('All LEAs'!T:T,MATCH('High Poverty'!A:A,'All LEAs'!A:A,0))</f>
        <v>7698.422283356259</v>
      </c>
    </row>
    <row r="55" spans="1:11" ht="15.6" x14ac:dyDescent="0.3">
      <c r="A55" s="19" t="s">
        <v>767</v>
      </c>
      <c r="B55" s="5" t="s">
        <v>250</v>
      </c>
      <c r="C55" s="5" t="s">
        <v>5</v>
      </c>
      <c r="D55" s="6">
        <v>0.248</v>
      </c>
      <c r="E55" s="7">
        <v>783</v>
      </c>
      <c r="F55" s="21">
        <f t="shared" si="0"/>
        <v>156.60000000000002</v>
      </c>
      <c r="G55" s="21">
        <f t="shared" si="1"/>
        <v>271398</v>
      </c>
      <c r="H55" s="35" t="s">
        <v>507</v>
      </c>
      <c r="I55" s="74">
        <f>INDEX('All LEAs'!L:L,MATCH('High Poverty'!A:A,'All LEAs'!A:A,0))</f>
        <v>9742.1984718826407</v>
      </c>
      <c r="J55" s="74">
        <f>INDEX('All LEAs'!P:P,MATCH('High Poverty'!A:A,'All LEAs'!A:A,0))</f>
        <v>10292.900114942529</v>
      </c>
      <c r="K55" s="74">
        <f>INDEX('All LEAs'!T:T,MATCH('High Poverty'!A:A,'All LEAs'!A:A,0))</f>
        <v>10662.977835723599</v>
      </c>
    </row>
    <row r="56" spans="1:11" ht="15.6" x14ac:dyDescent="0.3">
      <c r="A56" s="19" t="s">
        <v>912</v>
      </c>
      <c r="B56" s="5" t="s">
        <v>395</v>
      </c>
      <c r="C56" s="5" t="s">
        <v>5</v>
      </c>
      <c r="D56" s="6">
        <v>0.24600000000000002</v>
      </c>
      <c r="E56" s="7">
        <v>3182</v>
      </c>
      <c r="F56" s="21">
        <f t="shared" si="0"/>
        <v>636.40000000000009</v>
      </c>
      <c r="G56" s="21">
        <f t="shared" si="1"/>
        <v>274580</v>
      </c>
      <c r="H56" s="35" t="s">
        <v>507</v>
      </c>
      <c r="I56" s="74">
        <f>INDEX('All LEAs'!L:L,MATCH('High Poverty'!A:A,'All LEAs'!A:A,0))</f>
        <v>3665.5265871833085</v>
      </c>
      <c r="J56" s="74">
        <f>INDEX('All LEAs'!P:P,MATCH('High Poverty'!A:A,'All LEAs'!A:A,0))</f>
        <v>3939.4690289126333</v>
      </c>
      <c r="K56" s="74">
        <f>INDEX('All LEAs'!T:T,MATCH('High Poverty'!A:A,'All LEAs'!A:A,0))</f>
        <v>4155.4758842443725</v>
      </c>
    </row>
    <row r="57" spans="1:11" ht="15.6" x14ac:dyDescent="0.3">
      <c r="A57" s="19" t="s">
        <v>886</v>
      </c>
      <c r="B57" s="5" t="s">
        <v>369</v>
      </c>
      <c r="C57" s="5" t="s">
        <v>5</v>
      </c>
      <c r="D57" s="6">
        <v>0.24299999999999999</v>
      </c>
      <c r="E57" s="7">
        <v>688</v>
      </c>
      <c r="F57" s="21">
        <f t="shared" si="0"/>
        <v>137.6</v>
      </c>
      <c r="G57" s="21">
        <f t="shared" si="1"/>
        <v>275268</v>
      </c>
      <c r="H57" s="35" t="s">
        <v>507</v>
      </c>
      <c r="I57" s="74">
        <f>INDEX('All LEAs'!L:L,MATCH('High Poverty'!A:A,'All LEAs'!A:A,0))</f>
        <v>10208.879555873926</v>
      </c>
      <c r="J57" s="74">
        <f>INDEX('All LEAs'!P:P,MATCH('High Poverty'!A:A,'All LEAs'!A:A,0))</f>
        <v>10512.883197674419</v>
      </c>
      <c r="K57" s="74">
        <f>INDEX('All LEAs'!T:T,MATCH('High Poverty'!A:A,'All LEAs'!A:A,0))</f>
        <v>10840.533426183843</v>
      </c>
    </row>
    <row r="58" spans="1:11" ht="15.6" x14ac:dyDescent="0.3">
      <c r="A58" s="19" t="s">
        <v>962</v>
      </c>
      <c r="B58" s="5" t="s">
        <v>445</v>
      </c>
      <c r="C58" s="5" t="s">
        <v>5</v>
      </c>
      <c r="D58" s="6">
        <v>0.24199999999999999</v>
      </c>
      <c r="E58" s="7">
        <v>1019</v>
      </c>
      <c r="F58" s="21">
        <f t="shared" si="0"/>
        <v>203.8</v>
      </c>
      <c r="G58" s="21">
        <f t="shared" si="1"/>
        <v>276287</v>
      </c>
      <c r="H58" s="35" t="s">
        <v>507</v>
      </c>
      <c r="I58" s="74">
        <f>INDEX('All LEAs'!L:L,MATCH('High Poverty'!A:A,'All LEAs'!A:A,0))</f>
        <v>5216.9023701002734</v>
      </c>
      <c r="J58" s="74">
        <f>INDEX('All LEAs'!P:P,MATCH('High Poverty'!A:A,'All LEAs'!A:A,0))</f>
        <v>5662.101864573111</v>
      </c>
      <c r="K58" s="74">
        <f>INDEX('All LEAs'!T:T,MATCH('High Poverty'!A:A,'All LEAs'!A:A,0))</f>
        <v>5783.9020568070518</v>
      </c>
    </row>
    <row r="59" spans="1:11" ht="15.6" x14ac:dyDescent="0.3">
      <c r="A59" s="19" t="s">
        <v>1007</v>
      </c>
      <c r="B59" s="5" t="s">
        <v>490</v>
      </c>
      <c r="C59" s="5" t="s">
        <v>5</v>
      </c>
      <c r="D59" s="6">
        <v>0.24100000000000002</v>
      </c>
      <c r="E59" s="7">
        <v>4751</v>
      </c>
      <c r="F59" s="21">
        <f t="shared" si="0"/>
        <v>950.2</v>
      </c>
      <c r="G59" s="21">
        <f t="shared" si="1"/>
        <v>281038</v>
      </c>
      <c r="H59" s="35" t="s">
        <v>507</v>
      </c>
      <c r="I59" s="74">
        <f>INDEX('All LEAs'!L:L,MATCH('High Poverty'!A:A,'All LEAs'!A:A,0))</f>
        <v>6259.0265536953857</v>
      </c>
      <c r="J59" s="74">
        <f>INDEX('All LEAs'!P:P,MATCH('High Poverty'!A:A,'All LEAs'!A:A,0))</f>
        <v>6636.2704378025674</v>
      </c>
      <c r="K59" s="74">
        <f>INDEX('All LEAs'!T:T,MATCH('High Poverty'!A:A,'All LEAs'!A:A,0))</f>
        <v>6992.9556881124836</v>
      </c>
    </row>
    <row r="60" spans="1:11" ht="15.6" x14ac:dyDescent="0.3">
      <c r="A60" s="19" t="s">
        <v>902</v>
      </c>
      <c r="B60" s="5" t="s">
        <v>385</v>
      </c>
      <c r="C60" s="5" t="s">
        <v>5</v>
      </c>
      <c r="D60" s="6">
        <v>0.24</v>
      </c>
      <c r="E60" s="7">
        <v>2189</v>
      </c>
      <c r="F60" s="21">
        <f t="shared" si="0"/>
        <v>437.8</v>
      </c>
      <c r="G60" s="21">
        <f t="shared" si="1"/>
        <v>283227</v>
      </c>
      <c r="H60" s="35" t="s">
        <v>507</v>
      </c>
      <c r="I60" s="74">
        <f>INDEX('All LEAs'!L:L,MATCH('High Poverty'!A:A,'All LEAs'!A:A,0))</f>
        <v>6370.4280150976911</v>
      </c>
      <c r="J60" s="74">
        <f>INDEX('All LEAs'!P:P,MATCH('High Poverty'!A:A,'All LEAs'!A:A,0))</f>
        <v>6621.5811877569658</v>
      </c>
      <c r="K60" s="74">
        <f>INDEX('All LEAs'!T:T,MATCH('High Poverty'!A:A,'All LEAs'!A:A,0))</f>
        <v>6984.1143114311435</v>
      </c>
    </row>
    <row r="61" spans="1:11" ht="15.6" x14ac:dyDescent="0.3">
      <c r="A61" s="19" t="s">
        <v>624</v>
      </c>
      <c r="B61" s="5" t="s">
        <v>107</v>
      </c>
      <c r="C61" s="5" t="s">
        <v>5</v>
      </c>
      <c r="D61" s="6">
        <v>0.23800000000000002</v>
      </c>
      <c r="E61" s="7">
        <v>1860</v>
      </c>
      <c r="F61" s="21">
        <f t="shared" si="0"/>
        <v>372</v>
      </c>
      <c r="G61" s="21">
        <f t="shared" si="1"/>
        <v>285087</v>
      </c>
      <c r="H61" s="35" t="s">
        <v>507</v>
      </c>
      <c r="I61" s="74">
        <f>INDEX('All LEAs'!L:L,MATCH('High Poverty'!A:A,'All LEAs'!A:A,0))</f>
        <v>7292.8078080158339</v>
      </c>
      <c r="J61" s="74">
        <f>INDEX('All LEAs'!P:P,MATCH('High Poverty'!A:A,'All LEAs'!A:A,0))</f>
        <v>8076.0843655913977</v>
      </c>
      <c r="K61" s="74">
        <f>INDEX('All LEAs'!T:T,MATCH('High Poverty'!A:A,'All LEAs'!A:A,0))</f>
        <v>8357.00376344086</v>
      </c>
    </row>
    <row r="62" spans="1:11" ht="15.6" x14ac:dyDescent="0.3">
      <c r="A62" s="19" t="s">
        <v>759</v>
      </c>
      <c r="B62" s="5" t="s">
        <v>242</v>
      </c>
      <c r="C62" s="5" t="s">
        <v>5</v>
      </c>
      <c r="D62" s="6">
        <v>0.23800000000000002</v>
      </c>
      <c r="E62" s="7">
        <v>1227</v>
      </c>
      <c r="F62" s="21">
        <f t="shared" si="0"/>
        <v>245.4</v>
      </c>
      <c r="G62" s="21">
        <f t="shared" si="1"/>
        <v>286314</v>
      </c>
      <c r="H62" s="35" t="s">
        <v>507</v>
      </c>
      <c r="I62" s="74">
        <f>INDEX('All LEAs'!L:L,MATCH('High Poverty'!A:A,'All LEAs'!A:A,0))</f>
        <v>8085.7283142639208</v>
      </c>
      <c r="J62" s="74">
        <f>INDEX('All LEAs'!P:P,MATCH('High Poverty'!A:A,'All LEAs'!A:A,0))</f>
        <v>8761.8306927465364</v>
      </c>
      <c r="K62" s="74">
        <f>INDEX('All LEAs'!T:T,MATCH('High Poverty'!A:A,'All LEAs'!A:A,0))</f>
        <v>9207.3507896924348</v>
      </c>
    </row>
    <row r="63" spans="1:11" ht="15.6" x14ac:dyDescent="0.3">
      <c r="A63" s="19" t="s">
        <v>865</v>
      </c>
      <c r="B63" s="5" t="s">
        <v>348</v>
      </c>
      <c r="C63" s="5" t="s">
        <v>5</v>
      </c>
      <c r="D63" s="6">
        <v>0.23800000000000002</v>
      </c>
      <c r="E63" s="7">
        <v>882</v>
      </c>
      <c r="F63" s="21">
        <f t="shared" si="0"/>
        <v>176.4</v>
      </c>
      <c r="G63" s="21">
        <f t="shared" si="1"/>
        <v>287196</v>
      </c>
      <c r="H63" s="35" t="s">
        <v>507</v>
      </c>
      <c r="I63" s="74">
        <f>INDEX('All LEAs'!L:L,MATCH('High Poverty'!A:A,'All LEAs'!A:A,0))</f>
        <v>9076.4026966292131</v>
      </c>
      <c r="J63" s="74">
        <f>INDEX('All LEAs'!P:P,MATCH('High Poverty'!A:A,'All LEAs'!A:A,0))</f>
        <v>9277.9731405895691</v>
      </c>
      <c r="K63" s="74">
        <f>INDEX('All LEAs'!T:T,MATCH('High Poverty'!A:A,'All LEAs'!A:A,0))</f>
        <v>9225.326350606394</v>
      </c>
    </row>
    <row r="64" spans="1:11" ht="15.6" x14ac:dyDescent="0.3">
      <c r="A64" s="19" t="s">
        <v>820</v>
      </c>
      <c r="B64" s="5" t="s">
        <v>303</v>
      </c>
      <c r="C64" s="5" t="s">
        <v>5</v>
      </c>
      <c r="D64" s="6">
        <v>0.23600000000000002</v>
      </c>
      <c r="E64" s="7">
        <v>482</v>
      </c>
      <c r="F64" s="21">
        <f t="shared" si="0"/>
        <v>96.4</v>
      </c>
      <c r="G64" s="21">
        <f t="shared" si="1"/>
        <v>287678</v>
      </c>
      <c r="H64" s="35" t="s">
        <v>507</v>
      </c>
      <c r="I64" s="74">
        <f>INDEX('All LEAs'!L:L,MATCH('High Poverty'!A:A,'All LEAs'!A:A,0))</f>
        <v>9382.1774757281564</v>
      </c>
      <c r="J64" s="74">
        <f>INDEX('All LEAs'!P:P,MATCH('High Poverty'!A:A,'All LEAs'!A:A,0))</f>
        <v>10221.364813278009</v>
      </c>
      <c r="K64" s="74">
        <f>INDEX('All LEAs'!T:T,MATCH('High Poverty'!A:A,'All LEAs'!A:A,0))</f>
        <v>10147.825049701789</v>
      </c>
    </row>
    <row r="65" spans="1:11" ht="15.6" x14ac:dyDescent="0.3">
      <c r="A65" s="19" t="s">
        <v>667</v>
      </c>
      <c r="B65" s="5" t="s">
        <v>150</v>
      </c>
      <c r="C65" s="5" t="s">
        <v>5</v>
      </c>
      <c r="D65" s="6">
        <v>0.23499999999999999</v>
      </c>
      <c r="E65" s="7">
        <v>584</v>
      </c>
      <c r="F65" s="21">
        <f t="shared" si="0"/>
        <v>116.80000000000001</v>
      </c>
      <c r="G65" s="21">
        <f t="shared" si="1"/>
        <v>288262</v>
      </c>
      <c r="H65" s="35" t="s">
        <v>507</v>
      </c>
      <c r="I65" s="74">
        <f>INDEX('All LEAs'!L:L,MATCH('High Poverty'!A:A,'All LEAs'!A:A,0))</f>
        <v>9001.6431164901678</v>
      </c>
      <c r="J65" s="74">
        <f>INDEX('All LEAs'!P:P,MATCH('High Poverty'!A:A,'All LEAs'!A:A,0))</f>
        <v>10480.052722602741</v>
      </c>
      <c r="K65" s="74">
        <f>INDEX('All LEAs'!T:T,MATCH('High Poverty'!A:A,'All LEAs'!A:A,0))</f>
        <v>10975.04974271012</v>
      </c>
    </row>
    <row r="66" spans="1:11" ht="15.6" x14ac:dyDescent="0.3">
      <c r="A66" s="19" t="s">
        <v>868</v>
      </c>
      <c r="B66" s="5" t="s">
        <v>351</v>
      </c>
      <c r="C66" s="5" t="s">
        <v>5</v>
      </c>
      <c r="D66" s="6">
        <v>0.23300000000000001</v>
      </c>
      <c r="E66" s="7">
        <v>3237</v>
      </c>
      <c r="F66" s="21">
        <f t="shared" si="0"/>
        <v>647.40000000000009</v>
      </c>
      <c r="G66" s="21">
        <f t="shared" si="1"/>
        <v>291499</v>
      </c>
      <c r="H66" s="35" t="s">
        <v>507</v>
      </c>
      <c r="I66" s="74">
        <f>INDEX('All LEAs'!L:L,MATCH('High Poverty'!A:A,'All LEAs'!A:A,0))</f>
        <v>4138.5721240544626</v>
      </c>
      <c r="J66" s="74">
        <f>INDEX('All LEAs'!P:P,MATCH('High Poverty'!A:A,'All LEAs'!A:A,0))</f>
        <v>4504.6881680568422</v>
      </c>
      <c r="K66" s="74">
        <f>INDEX('All LEAs'!T:T,MATCH('High Poverty'!A:A,'All LEAs'!A:A,0))</f>
        <v>4924.3191876326164</v>
      </c>
    </row>
    <row r="67" spans="1:11" ht="15.6" x14ac:dyDescent="0.3">
      <c r="A67" s="19" t="s">
        <v>527</v>
      </c>
      <c r="B67" s="5" t="s">
        <v>7</v>
      </c>
      <c r="C67" s="5" t="s">
        <v>5</v>
      </c>
      <c r="D67" s="6">
        <v>0.23199999999999998</v>
      </c>
      <c r="E67" s="7">
        <v>3088</v>
      </c>
      <c r="F67" s="21">
        <f t="shared" si="0"/>
        <v>617.6</v>
      </c>
      <c r="G67" s="21">
        <f t="shared" si="1"/>
        <v>294587</v>
      </c>
      <c r="H67" s="35" t="s">
        <v>507</v>
      </c>
      <c r="I67" s="74">
        <f>INDEX('All LEAs'!L:L,MATCH('High Poverty'!A:A,'All LEAs'!A:A,0))</f>
        <v>8126.4271445819495</v>
      </c>
      <c r="J67" s="74">
        <f>INDEX('All LEAs'!P:P,MATCH('High Poverty'!A:A,'All LEAs'!A:A,0))</f>
        <v>8850.0903497409327</v>
      </c>
      <c r="K67" s="74">
        <f>INDEX('All LEAs'!T:T,MATCH('High Poverty'!A:A,'All LEAs'!A:A,0))</f>
        <v>8922.5507385998717</v>
      </c>
    </row>
    <row r="68" spans="1:11" ht="15.6" x14ac:dyDescent="0.3">
      <c r="A68" s="19" t="s">
        <v>569</v>
      </c>
      <c r="B68" s="5" t="s">
        <v>49</v>
      </c>
      <c r="C68" s="5" t="s">
        <v>5</v>
      </c>
      <c r="D68" s="6">
        <v>0.23</v>
      </c>
      <c r="E68" s="7">
        <v>2527</v>
      </c>
      <c r="F68" s="21">
        <f t="shared" si="0"/>
        <v>505.40000000000003</v>
      </c>
      <c r="G68" s="21">
        <f t="shared" si="1"/>
        <v>297114</v>
      </c>
      <c r="H68" s="35" t="s">
        <v>507</v>
      </c>
      <c r="I68" s="74">
        <f>INDEX('All LEAs'!L:L,MATCH('High Poverty'!A:A,'All LEAs'!A:A,0))</f>
        <v>5965.0082935420742</v>
      </c>
      <c r="J68" s="74">
        <f>INDEX('All LEAs'!P:P,MATCH('High Poverty'!A:A,'All LEAs'!A:A,0))</f>
        <v>6177.053264740799</v>
      </c>
      <c r="K68" s="74">
        <f>INDEX('All LEAs'!T:T,MATCH('High Poverty'!A:A,'All LEAs'!A:A,0))</f>
        <v>6484.5739095315021</v>
      </c>
    </row>
    <row r="69" spans="1:11" ht="15.6" x14ac:dyDescent="0.3">
      <c r="A69" s="19" t="s">
        <v>532</v>
      </c>
      <c r="B69" s="5" t="s">
        <v>12</v>
      </c>
      <c r="C69" s="5" t="s">
        <v>5</v>
      </c>
      <c r="D69" s="6">
        <v>0.22800000000000001</v>
      </c>
      <c r="E69" s="7">
        <v>7227</v>
      </c>
      <c r="F69" s="21">
        <f t="shared" si="0"/>
        <v>1445.4</v>
      </c>
      <c r="G69" s="21">
        <f t="shared" si="1"/>
        <v>304341</v>
      </c>
      <c r="H69" s="35" t="s">
        <v>507</v>
      </c>
      <c r="I69" s="74">
        <f>INDEX('All LEAs'!L:L,MATCH('High Poverty'!A:A,'All LEAs'!A:A,0))</f>
        <v>6001.2250113077025</v>
      </c>
      <c r="J69" s="74">
        <f>INDEX('All LEAs'!P:P,MATCH('High Poverty'!A:A,'All LEAs'!A:A,0))</f>
        <v>6346.2819676214194</v>
      </c>
      <c r="K69" s="74">
        <f>INDEX('All LEAs'!T:T,MATCH('High Poverty'!A:A,'All LEAs'!A:A,0))</f>
        <v>6546.798761183758</v>
      </c>
    </row>
    <row r="70" spans="1:11" ht="15.6" x14ac:dyDescent="0.3">
      <c r="A70" s="19" t="s">
        <v>780</v>
      </c>
      <c r="B70" s="5" t="s">
        <v>263</v>
      </c>
      <c r="C70" s="5" t="s">
        <v>5</v>
      </c>
      <c r="D70" s="6">
        <v>0.22699999999999998</v>
      </c>
      <c r="E70" s="7">
        <v>751</v>
      </c>
      <c r="F70" s="21">
        <f t="shared" si="0"/>
        <v>150.20000000000002</v>
      </c>
      <c r="G70" s="21">
        <f t="shared" si="1"/>
        <v>305092</v>
      </c>
      <c r="H70" s="35" t="s">
        <v>508</v>
      </c>
      <c r="I70" s="74">
        <f>INDEX('All LEAs'!L:L,MATCH('High Poverty'!A:A,'All LEAs'!A:A,0))</f>
        <v>8963.5827249357335</v>
      </c>
      <c r="J70" s="74">
        <f>INDEX('All LEAs'!P:P,MATCH('High Poverty'!A:A,'All LEAs'!A:A,0))</f>
        <v>9386.536005326232</v>
      </c>
      <c r="K70" s="74">
        <f>INDEX('All LEAs'!T:T,MATCH('High Poverty'!A:A,'All LEAs'!A:A,0))</f>
        <v>10157.316011235955</v>
      </c>
    </row>
    <row r="71" spans="1:11" ht="15.6" x14ac:dyDescent="0.3">
      <c r="A71" s="19" t="s">
        <v>944</v>
      </c>
      <c r="B71" s="5" t="s">
        <v>427</v>
      </c>
      <c r="C71" s="5" t="s">
        <v>5</v>
      </c>
      <c r="D71" s="6">
        <v>0.22699999999999998</v>
      </c>
      <c r="E71" s="7">
        <v>789</v>
      </c>
      <c r="F71" s="21">
        <f t="shared" si="0"/>
        <v>157.80000000000001</v>
      </c>
      <c r="G71" s="21">
        <f t="shared" si="1"/>
        <v>305881</v>
      </c>
      <c r="H71" s="35" t="s">
        <v>508</v>
      </c>
      <c r="I71" s="74">
        <f>INDEX('All LEAs'!L:L,MATCH('High Poverty'!A:A,'All LEAs'!A:A,0))</f>
        <v>9423.9611369193153</v>
      </c>
      <c r="J71" s="74">
        <f>INDEX('All LEAs'!P:P,MATCH('High Poverty'!A:A,'All LEAs'!A:A,0))</f>
        <v>9954.9937642585555</v>
      </c>
      <c r="K71" s="74">
        <f>INDEX('All LEAs'!T:T,MATCH('High Poverty'!A:A,'All LEAs'!A:A,0))</f>
        <v>10102.556109725685</v>
      </c>
    </row>
    <row r="72" spans="1:11" ht="15.6" x14ac:dyDescent="0.3">
      <c r="A72" s="19" t="s">
        <v>743</v>
      </c>
      <c r="B72" s="5" t="s">
        <v>226</v>
      </c>
      <c r="C72" s="5" t="s">
        <v>5</v>
      </c>
      <c r="D72" s="6">
        <v>0.22600000000000001</v>
      </c>
      <c r="E72" s="7">
        <v>2743</v>
      </c>
      <c r="F72" s="21">
        <f t="shared" si="0"/>
        <v>548.6</v>
      </c>
      <c r="G72" s="21">
        <f t="shared" si="1"/>
        <v>308624</v>
      </c>
      <c r="H72" s="35" t="s">
        <v>508</v>
      </c>
      <c r="I72" s="74">
        <f>INDEX('All LEAs'!L:L,MATCH('High Poverty'!A:A,'All LEAs'!A:A,0))</f>
        <v>3388.3505293715848</v>
      </c>
      <c r="J72" s="74">
        <f>INDEX('All LEAs'!P:P,MATCH('High Poverty'!A:A,'All LEAs'!A:A,0))</f>
        <v>3646.0995187750641</v>
      </c>
      <c r="K72" s="74">
        <f>INDEX('All LEAs'!T:T,MATCH('High Poverty'!A:A,'All LEAs'!A:A,0))</f>
        <v>3648.411003236246</v>
      </c>
    </row>
    <row r="73" spans="1:11" ht="15.6" x14ac:dyDescent="0.3">
      <c r="A73" s="19" t="s">
        <v>598</v>
      </c>
      <c r="B73" s="5" t="s">
        <v>81</v>
      </c>
      <c r="C73" s="5" t="s">
        <v>5</v>
      </c>
      <c r="D73" s="6">
        <v>0.22500000000000001</v>
      </c>
      <c r="E73" s="7">
        <v>1413</v>
      </c>
      <c r="F73" s="21">
        <f t="shared" si="0"/>
        <v>282.60000000000002</v>
      </c>
      <c r="G73" s="21">
        <f t="shared" si="1"/>
        <v>310037</v>
      </c>
      <c r="H73" s="35" t="s">
        <v>508</v>
      </c>
      <c r="I73" s="74">
        <f>INDEX('All LEAs'!L:L,MATCH('High Poverty'!A:A,'All LEAs'!A:A,0))</f>
        <v>6131.2939678284183</v>
      </c>
      <c r="J73" s="74">
        <f>INDEX('All LEAs'!P:P,MATCH('High Poverty'!A:A,'All LEAs'!A:A,0))</f>
        <v>6688.3652937013449</v>
      </c>
      <c r="K73" s="74">
        <f>INDEX('All LEAs'!T:T,MATCH('High Poverty'!A:A,'All LEAs'!A:A,0))</f>
        <v>7300.7046289493019</v>
      </c>
    </row>
    <row r="74" spans="1:11" ht="15.6" x14ac:dyDescent="0.3">
      <c r="A74" s="19" t="s">
        <v>860</v>
      </c>
      <c r="B74" s="5" t="s">
        <v>343</v>
      </c>
      <c r="C74" s="5" t="s">
        <v>5</v>
      </c>
      <c r="D74" s="6">
        <v>0.22500000000000001</v>
      </c>
      <c r="E74" s="7">
        <v>21407</v>
      </c>
      <c r="F74" s="21">
        <f t="shared" si="0"/>
        <v>4281.4000000000005</v>
      </c>
      <c r="G74" s="21">
        <f t="shared" si="1"/>
        <v>331444</v>
      </c>
      <c r="H74" s="35" t="s">
        <v>508</v>
      </c>
      <c r="I74" s="74">
        <f>INDEX('All LEAs'!L:L,MATCH('High Poverty'!A:A,'All LEAs'!A:A,0))</f>
        <v>8282.6863011249679</v>
      </c>
      <c r="J74" s="74">
        <f>INDEX('All LEAs'!P:P,MATCH('High Poverty'!A:A,'All LEAs'!A:A,0))</f>
        <v>8982.9865104872242</v>
      </c>
      <c r="K74" s="74">
        <f>INDEX('All LEAs'!T:T,MATCH('High Poverty'!A:A,'All LEAs'!A:A,0))</f>
        <v>9585.8857895783603</v>
      </c>
    </row>
    <row r="75" spans="1:11" ht="15.6" x14ac:dyDescent="0.3">
      <c r="A75" s="19" t="s">
        <v>608</v>
      </c>
      <c r="B75" s="5" t="s">
        <v>91</v>
      </c>
      <c r="C75" s="5" t="s">
        <v>5</v>
      </c>
      <c r="D75" s="6">
        <v>0.22399999999999998</v>
      </c>
      <c r="E75" s="7">
        <v>799</v>
      </c>
      <c r="F75" s="21">
        <f t="shared" si="0"/>
        <v>159.80000000000001</v>
      </c>
      <c r="G75" s="21">
        <f t="shared" si="1"/>
        <v>332243</v>
      </c>
      <c r="H75" s="35" t="s">
        <v>508</v>
      </c>
      <c r="I75" s="74">
        <f>INDEX('All LEAs'!L:L,MATCH('High Poverty'!A:A,'All LEAs'!A:A,0))</f>
        <v>7472.5926017262645</v>
      </c>
      <c r="J75" s="74">
        <f>INDEX('All LEAs'!P:P,MATCH('High Poverty'!A:A,'All LEAs'!A:A,0))</f>
        <v>7713.564655819775</v>
      </c>
      <c r="K75" s="74">
        <f>INDEX('All LEAs'!T:T,MATCH('High Poverty'!A:A,'All LEAs'!A:A,0))</f>
        <v>8077.7881899871627</v>
      </c>
    </row>
    <row r="76" spans="1:11" ht="15.6" x14ac:dyDescent="0.3">
      <c r="A76" s="19" t="s">
        <v>924</v>
      </c>
      <c r="B76" s="5" t="s">
        <v>407</v>
      </c>
      <c r="C76" s="5" t="s">
        <v>5</v>
      </c>
      <c r="D76" s="6">
        <v>0.22399999999999998</v>
      </c>
      <c r="E76" s="7">
        <v>4181</v>
      </c>
      <c r="F76" s="21">
        <f t="shared" si="0"/>
        <v>836.2</v>
      </c>
      <c r="G76" s="21">
        <f t="shared" si="1"/>
        <v>336424</v>
      </c>
      <c r="H76" s="35" t="s">
        <v>508</v>
      </c>
      <c r="I76" s="74">
        <f>INDEX('All LEAs'!L:L,MATCH('High Poverty'!A:A,'All LEAs'!A:A,0))</f>
        <v>4489.9512068171352</v>
      </c>
      <c r="J76" s="74">
        <f>INDEX('All LEAs'!P:P,MATCH('High Poverty'!A:A,'All LEAs'!A:A,0))</f>
        <v>4908.4755465199705</v>
      </c>
      <c r="K76" s="74">
        <f>INDEX('All LEAs'!T:T,MATCH('High Poverty'!A:A,'All LEAs'!A:A,0))</f>
        <v>5565.1916152897657</v>
      </c>
    </row>
    <row r="77" spans="1:11" ht="15.6" x14ac:dyDescent="0.3">
      <c r="A77" s="19" t="s">
        <v>616</v>
      </c>
      <c r="B77" s="5" t="s">
        <v>99</v>
      </c>
      <c r="C77" s="5" t="s">
        <v>5</v>
      </c>
      <c r="D77" s="6">
        <v>0.223</v>
      </c>
      <c r="E77" s="7">
        <v>688</v>
      </c>
      <c r="F77" s="21">
        <f t="shared" si="0"/>
        <v>137.6</v>
      </c>
      <c r="G77" s="21">
        <f t="shared" si="1"/>
        <v>337112</v>
      </c>
      <c r="H77" s="35" t="s">
        <v>508</v>
      </c>
      <c r="I77" s="74">
        <f>INDEX('All LEAs'!L:L,MATCH('High Poverty'!A:A,'All LEAs'!A:A,0))</f>
        <v>9199.694277620396</v>
      </c>
      <c r="J77" s="74">
        <f>INDEX('All LEAs'!P:P,MATCH('High Poverty'!A:A,'All LEAs'!A:A,0))</f>
        <v>9546.2029505813953</v>
      </c>
      <c r="K77" s="74">
        <f>INDEX('All LEAs'!T:T,MATCH('High Poverty'!A:A,'All LEAs'!A:A,0))</f>
        <v>9567.7424460431648</v>
      </c>
    </row>
    <row r="78" spans="1:11" ht="15.6" x14ac:dyDescent="0.3">
      <c r="A78" s="19" t="s">
        <v>925</v>
      </c>
      <c r="B78" s="5" t="s">
        <v>408</v>
      </c>
      <c r="C78" s="5" t="s">
        <v>5</v>
      </c>
      <c r="D78" s="6">
        <v>0.222</v>
      </c>
      <c r="E78" s="7">
        <v>549</v>
      </c>
      <c r="F78" s="21">
        <f t="shared" si="0"/>
        <v>109.80000000000001</v>
      </c>
      <c r="G78" s="21">
        <f t="shared" si="1"/>
        <v>337661</v>
      </c>
      <c r="H78" s="35" t="s">
        <v>508</v>
      </c>
      <c r="I78" s="74">
        <f>INDEX('All LEAs'!L:L,MATCH('High Poverty'!A:A,'All LEAs'!A:A,0))</f>
        <v>9922.6115696649031</v>
      </c>
      <c r="J78" s="74">
        <f>INDEX('All LEAs'!P:P,MATCH('High Poverty'!A:A,'All LEAs'!A:A,0))</f>
        <v>10391.093788706739</v>
      </c>
      <c r="K78" s="74">
        <f>INDEX('All LEAs'!T:T,MATCH('High Poverty'!A:A,'All LEAs'!A:A,0))</f>
        <v>9911.9914821124366</v>
      </c>
    </row>
    <row r="79" spans="1:11" ht="15.6" x14ac:dyDescent="0.3">
      <c r="A79" s="19" t="s">
        <v>1013</v>
      </c>
      <c r="B79" s="5" t="s">
        <v>496</v>
      </c>
      <c r="C79" s="5" t="s">
        <v>5</v>
      </c>
      <c r="D79" s="6">
        <v>0.222</v>
      </c>
      <c r="E79" s="7">
        <v>3174</v>
      </c>
      <c r="F79" s="21">
        <f t="shared" si="0"/>
        <v>634.80000000000007</v>
      </c>
      <c r="G79" s="21">
        <f t="shared" si="1"/>
        <v>340835</v>
      </c>
      <c r="H79" s="35" t="s">
        <v>508</v>
      </c>
      <c r="I79" s="74">
        <f>INDEX('All LEAs'!L:L,MATCH('High Poverty'!A:A,'All LEAs'!A:A,0))</f>
        <v>6033.2991842900301</v>
      </c>
      <c r="J79" s="74">
        <f>INDEX('All LEAs'!P:P,MATCH('High Poverty'!A:A,'All LEAs'!A:A,0))</f>
        <v>6396.7671424070577</v>
      </c>
      <c r="K79" s="74">
        <f>INDEX('All LEAs'!T:T,MATCH('High Poverty'!A:A,'All LEAs'!A:A,0))</f>
        <v>6671.0481481481484</v>
      </c>
    </row>
    <row r="80" spans="1:11" ht="15.6" x14ac:dyDescent="0.3">
      <c r="A80" s="19" t="s">
        <v>1004</v>
      </c>
      <c r="B80" s="5" t="s">
        <v>487</v>
      </c>
      <c r="C80" s="5" t="s">
        <v>5</v>
      </c>
      <c r="D80" s="6">
        <v>0.221</v>
      </c>
      <c r="E80" s="7">
        <v>4770</v>
      </c>
      <c r="F80" s="21">
        <f t="shared" ref="F80:F143" si="2">E80*0.2</f>
        <v>954</v>
      </c>
      <c r="G80" s="21">
        <f t="shared" si="1"/>
        <v>345605</v>
      </c>
      <c r="H80" s="35" t="s">
        <v>508</v>
      </c>
      <c r="I80" s="74">
        <f>INDEX('All LEAs'!L:L,MATCH('High Poverty'!A:A,'All LEAs'!A:A,0))</f>
        <v>5448.2796725192356</v>
      </c>
      <c r="J80" s="74">
        <f>INDEX('All LEAs'!P:P,MATCH('High Poverty'!A:A,'All LEAs'!A:A,0))</f>
        <v>6042.7756016771491</v>
      </c>
      <c r="K80" s="74">
        <f>INDEX('All LEAs'!T:T,MATCH('High Poverty'!A:A,'All LEAs'!A:A,0))</f>
        <v>6635.0558899398111</v>
      </c>
    </row>
    <row r="81" spans="1:11" ht="15.6" x14ac:dyDescent="0.3">
      <c r="A81" s="19" t="s">
        <v>574</v>
      </c>
      <c r="B81" s="5" t="s">
        <v>54</v>
      </c>
      <c r="C81" s="5" t="s">
        <v>5</v>
      </c>
      <c r="D81" s="6">
        <v>0.21600000000000003</v>
      </c>
      <c r="E81" s="7">
        <v>937</v>
      </c>
      <c r="F81" s="21">
        <f t="shared" si="2"/>
        <v>187.4</v>
      </c>
      <c r="G81" s="21">
        <f t="shared" ref="G81:G144" si="3">G80+E81</f>
        <v>346542</v>
      </c>
      <c r="H81" s="35" t="s">
        <v>508</v>
      </c>
      <c r="I81" s="74">
        <f>INDEX('All LEAs'!L:L,MATCH('High Poverty'!A:A,'All LEAs'!A:A,0))</f>
        <v>8144.6460146443515</v>
      </c>
      <c r="J81" s="74">
        <f>INDEX('All LEAs'!P:P,MATCH('High Poverty'!A:A,'All LEAs'!A:A,0))</f>
        <v>8373.3893489861257</v>
      </c>
      <c r="K81" s="74">
        <f>INDEX('All LEAs'!T:T,MATCH('High Poverty'!A:A,'All LEAs'!A:A,0))</f>
        <v>8849.956810631229</v>
      </c>
    </row>
    <row r="82" spans="1:11" ht="15.6" x14ac:dyDescent="0.3">
      <c r="A82" s="19" t="s">
        <v>575</v>
      </c>
      <c r="B82" s="5" t="s">
        <v>55</v>
      </c>
      <c r="C82" s="5" t="s">
        <v>5</v>
      </c>
      <c r="D82" s="6">
        <v>0.21600000000000003</v>
      </c>
      <c r="E82" s="7">
        <v>1396</v>
      </c>
      <c r="F82" s="21">
        <f t="shared" si="2"/>
        <v>279.2</v>
      </c>
      <c r="G82" s="21">
        <f t="shared" si="3"/>
        <v>347938</v>
      </c>
      <c r="H82" s="35" t="s">
        <v>508</v>
      </c>
      <c r="I82" s="74">
        <f>INDEX('All LEAs'!L:L,MATCH('High Poverty'!A:A,'All LEAs'!A:A,0))</f>
        <v>6838.6962066666674</v>
      </c>
      <c r="J82" s="74">
        <f>INDEX('All LEAs'!P:P,MATCH('High Poverty'!A:A,'All LEAs'!A:A,0))</f>
        <v>7452.307528653294</v>
      </c>
      <c r="K82" s="74">
        <f>INDEX('All LEAs'!T:T,MATCH('High Poverty'!A:A,'All LEAs'!A:A,0))</f>
        <v>7696.3661360347323</v>
      </c>
    </row>
    <row r="83" spans="1:11" ht="15.6" x14ac:dyDescent="0.3">
      <c r="A83" s="19" t="s">
        <v>582</v>
      </c>
      <c r="B83" s="5" t="s">
        <v>62</v>
      </c>
      <c r="C83" s="5" t="s">
        <v>5</v>
      </c>
      <c r="D83" s="6">
        <v>0.21600000000000003</v>
      </c>
      <c r="E83" s="7">
        <v>519</v>
      </c>
      <c r="F83" s="21">
        <f t="shared" si="2"/>
        <v>103.80000000000001</v>
      </c>
      <c r="G83" s="21">
        <f t="shared" si="3"/>
        <v>348457</v>
      </c>
      <c r="H83" s="35" t="s">
        <v>508</v>
      </c>
      <c r="I83" s="74">
        <f>INDEX('All LEAs'!L:L,MATCH('High Poverty'!A:A,'All LEAs'!A:A,0))</f>
        <v>11423.502602996254</v>
      </c>
      <c r="J83" s="74">
        <f>INDEX('All LEAs'!P:P,MATCH('High Poverty'!A:A,'All LEAs'!A:A,0))</f>
        <v>12008.079017341041</v>
      </c>
      <c r="K83" s="74">
        <f>INDEX('All LEAs'!T:T,MATCH('High Poverty'!A:A,'All LEAs'!A:A,0))</f>
        <v>12034.508474576271</v>
      </c>
    </row>
    <row r="84" spans="1:11" ht="15.6" x14ac:dyDescent="0.3">
      <c r="A84" s="19" t="s">
        <v>756</v>
      </c>
      <c r="B84" s="5" t="s">
        <v>239</v>
      </c>
      <c r="C84" s="5" t="s">
        <v>5</v>
      </c>
      <c r="D84" s="6">
        <v>0.215</v>
      </c>
      <c r="E84" s="7">
        <v>911</v>
      </c>
      <c r="F84" s="21">
        <f t="shared" si="2"/>
        <v>182.20000000000002</v>
      </c>
      <c r="G84" s="21">
        <f t="shared" si="3"/>
        <v>349368</v>
      </c>
      <c r="H84" s="35" t="s">
        <v>508</v>
      </c>
      <c r="I84" s="74">
        <f>INDEX('All LEAs'!L:L,MATCH('High Poverty'!A:A,'All LEAs'!A:A,0))</f>
        <v>8663.4390059642155</v>
      </c>
      <c r="J84" s="74">
        <f>INDEX('All LEAs'!P:P,MATCH('High Poverty'!A:A,'All LEAs'!A:A,0))</f>
        <v>9768.3719319429201</v>
      </c>
      <c r="K84" s="74">
        <f>INDEX('All LEAs'!T:T,MATCH('High Poverty'!A:A,'All LEAs'!A:A,0))</f>
        <v>9081.8719452590412</v>
      </c>
    </row>
    <row r="85" spans="1:11" ht="15.6" x14ac:dyDescent="0.3">
      <c r="A85" s="19" t="s">
        <v>620</v>
      </c>
      <c r="B85" s="5" t="s">
        <v>103</v>
      </c>
      <c r="C85" s="5" t="s">
        <v>5</v>
      </c>
      <c r="D85" s="6">
        <v>0.214</v>
      </c>
      <c r="E85" s="7">
        <v>3919</v>
      </c>
      <c r="F85" s="21">
        <f t="shared" si="2"/>
        <v>783.80000000000007</v>
      </c>
      <c r="G85" s="21">
        <f t="shared" si="3"/>
        <v>353287</v>
      </c>
      <c r="H85" s="35" t="s">
        <v>508</v>
      </c>
      <c r="I85" s="74">
        <f>INDEX('All LEAs'!L:L,MATCH('High Poverty'!A:A,'All LEAs'!A:A,0))</f>
        <v>8670.9442355523042</v>
      </c>
      <c r="J85" s="74">
        <f>INDEX('All LEAs'!P:P,MATCH('High Poverty'!A:A,'All LEAs'!A:A,0))</f>
        <v>9198.718571064046</v>
      </c>
      <c r="K85" s="74">
        <f>INDEX('All LEAs'!T:T,MATCH('High Poverty'!A:A,'All LEAs'!A:A,0))</f>
        <v>9392.5041279669767</v>
      </c>
    </row>
    <row r="86" spans="1:11" ht="15.6" x14ac:dyDescent="0.3">
      <c r="A86" s="19" t="s">
        <v>681</v>
      </c>
      <c r="B86" s="5" t="s">
        <v>164</v>
      </c>
      <c r="C86" s="5" t="s">
        <v>5</v>
      </c>
      <c r="D86" s="6">
        <v>0.214</v>
      </c>
      <c r="E86" s="7">
        <v>321</v>
      </c>
      <c r="F86" s="21">
        <f t="shared" si="2"/>
        <v>64.2</v>
      </c>
      <c r="G86" s="21">
        <f t="shared" si="3"/>
        <v>353608</v>
      </c>
      <c r="H86" s="35" t="s">
        <v>508</v>
      </c>
      <c r="I86" s="74">
        <f>INDEX('All LEAs'!L:L,MATCH('High Poverty'!A:A,'All LEAs'!A:A,0))</f>
        <v>7019.3635875706213</v>
      </c>
      <c r="J86" s="74">
        <f>INDEX('All LEAs'!P:P,MATCH('High Poverty'!A:A,'All LEAs'!A:A,0))</f>
        <v>8028.4330218068535</v>
      </c>
      <c r="K86" s="74">
        <f>INDEX('All LEAs'!T:T,MATCH('High Poverty'!A:A,'All LEAs'!A:A,0))</f>
        <v>8214.1353846153852</v>
      </c>
    </row>
    <row r="87" spans="1:11" ht="15.6" x14ac:dyDescent="0.3">
      <c r="A87" s="19" t="s">
        <v>884</v>
      </c>
      <c r="B87" s="5" t="s">
        <v>367</v>
      </c>
      <c r="C87" s="5" t="s">
        <v>5</v>
      </c>
      <c r="D87" s="6">
        <v>0.21299999999999999</v>
      </c>
      <c r="E87" s="7">
        <v>1520</v>
      </c>
      <c r="F87" s="21">
        <f t="shared" si="2"/>
        <v>304</v>
      </c>
      <c r="G87" s="21">
        <f t="shared" si="3"/>
        <v>355128</v>
      </c>
      <c r="H87" s="35" t="s">
        <v>508</v>
      </c>
      <c r="I87" s="74">
        <f>INDEX('All LEAs'!L:L,MATCH('High Poverty'!A:A,'All LEAs'!A:A,0))</f>
        <v>5710.4302870189176</v>
      </c>
      <c r="J87" s="74">
        <f>INDEX('All LEAs'!P:P,MATCH('High Poverty'!A:A,'All LEAs'!A:A,0))</f>
        <v>5799.6993815789465</v>
      </c>
      <c r="K87" s="74">
        <f>INDEX('All LEAs'!T:T,MATCH('High Poverty'!A:A,'All LEAs'!A:A,0))</f>
        <v>5943.230363036304</v>
      </c>
    </row>
    <row r="88" spans="1:11" ht="15.6" x14ac:dyDescent="0.3">
      <c r="A88" s="19" t="s">
        <v>789</v>
      </c>
      <c r="B88" s="5" t="s">
        <v>272</v>
      </c>
      <c r="C88" s="5" t="s">
        <v>5</v>
      </c>
      <c r="D88" s="6">
        <v>0.21199999999999999</v>
      </c>
      <c r="E88" s="7">
        <v>1471</v>
      </c>
      <c r="F88" s="21">
        <f t="shared" si="2"/>
        <v>294.2</v>
      </c>
      <c r="G88" s="21">
        <f t="shared" si="3"/>
        <v>356599</v>
      </c>
      <c r="H88" s="35" t="s">
        <v>508</v>
      </c>
      <c r="I88" s="74">
        <f>INDEX('All LEAs'!L:L,MATCH('High Poverty'!A:A,'All LEAs'!A:A,0))</f>
        <v>6566.9432630863366</v>
      </c>
      <c r="J88" s="74">
        <f>INDEX('All LEAs'!P:P,MATCH('High Poverty'!A:A,'All LEAs'!A:A,0))</f>
        <v>6823.0963902107405</v>
      </c>
      <c r="K88" s="74">
        <f>INDEX('All LEAs'!T:T,MATCH('High Poverty'!A:A,'All LEAs'!A:A,0))</f>
        <v>6855.2513333333336</v>
      </c>
    </row>
    <row r="89" spans="1:11" ht="15.6" x14ac:dyDescent="0.3">
      <c r="A89" s="19" t="s">
        <v>911</v>
      </c>
      <c r="B89" s="5" t="s">
        <v>394</v>
      </c>
      <c r="C89" s="5" t="s">
        <v>5</v>
      </c>
      <c r="D89" s="6">
        <v>0.21199999999999999</v>
      </c>
      <c r="E89" s="7">
        <v>760</v>
      </c>
      <c r="F89" s="21">
        <f t="shared" si="2"/>
        <v>152</v>
      </c>
      <c r="G89" s="21">
        <f t="shared" si="3"/>
        <v>357359</v>
      </c>
      <c r="H89" s="35" t="s">
        <v>508</v>
      </c>
      <c r="I89" s="74">
        <f>INDEX('All LEAs'!L:L,MATCH('High Poverty'!A:A,'All LEAs'!A:A,0))</f>
        <v>9075.6886163521995</v>
      </c>
      <c r="J89" s="74">
        <f>INDEX('All LEAs'!P:P,MATCH('High Poverty'!A:A,'All LEAs'!A:A,0))</f>
        <v>9647.2188815789468</v>
      </c>
      <c r="K89" s="74">
        <f>INDEX('All LEAs'!T:T,MATCH('High Poverty'!A:A,'All LEAs'!A:A,0))</f>
        <v>9845.5360419397111</v>
      </c>
    </row>
    <row r="90" spans="1:11" ht="15.6" x14ac:dyDescent="0.3">
      <c r="A90" s="19" t="s">
        <v>963</v>
      </c>
      <c r="B90" s="5" t="s">
        <v>446</v>
      </c>
      <c r="C90" s="5" t="s">
        <v>5</v>
      </c>
      <c r="D90" s="6">
        <v>0.21199999999999999</v>
      </c>
      <c r="E90" s="7">
        <v>579</v>
      </c>
      <c r="F90" s="21">
        <f t="shared" si="2"/>
        <v>115.80000000000001</v>
      </c>
      <c r="G90" s="21">
        <f t="shared" si="3"/>
        <v>357938</v>
      </c>
      <c r="H90" s="35" t="s">
        <v>508</v>
      </c>
      <c r="I90" s="74">
        <f>INDEX('All LEAs'!L:L,MATCH('High Poverty'!A:A,'All LEAs'!A:A,0))</f>
        <v>18175.486690777579</v>
      </c>
      <c r="J90" s="74">
        <f>INDEX('All LEAs'!P:P,MATCH('High Poverty'!A:A,'All LEAs'!A:A,0))</f>
        <v>17579.038894645942</v>
      </c>
      <c r="K90" s="74">
        <f>INDEX('All LEAs'!T:T,MATCH('High Poverty'!A:A,'All LEAs'!A:A,0))</f>
        <v>17964.289930555555</v>
      </c>
    </row>
    <row r="91" spans="1:11" ht="15.6" x14ac:dyDescent="0.3">
      <c r="A91" s="19" t="s">
        <v>968</v>
      </c>
      <c r="B91" s="5" t="s">
        <v>451</v>
      </c>
      <c r="C91" s="5" t="s">
        <v>5</v>
      </c>
      <c r="D91" s="6">
        <v>0.21199999999999999</v>
      </c>
      <c r="E91" s="7">
        <v>12420</v>
      </c>
      <c r="F91" s="21">
        <f t="shared" si="2"/>
        <v>2484</v>
      </c>
      <c r="G91" s="21">
        <f t="shared" si="3"/>
        <v>370358</v>
      </c>
      <c r="H91" s="35" t="s">
        <v>508</v>
      </c>
      <c r="I91" s="74">
        <f>INDEX('All LEAs'!L:L,MATCH('High Poverty'!A:A,'All LEAs'!A:A,0))</f>
        <v>3724.4176024884355</v>
      </c>
      <c r="J91" s="74">
        <f>INDEX('All LEAs'!P:P,MATCH('High Poverty'!A:A,'All LEAs'!A:A,0))</f>
        <v>3915.441652979066</v>
      </c>
      <c r="K91" s="74">
        <f>INDEX('All LEAs'!T:T,MATCH('High Poverty'!A:A,'All LEAs'!A:A,0))</f>
        <v>4346.725373134328</v>
      </c>
    </row>
    <row r="92" spans="1:11" ht="15.6" x14ac:dyDescent="0.3">
      <c r="A92" s="19" t="s">
        <v>646</v>
      </c>
      <c r="B92" s="5" t="s">
        <v>129</v>
      </c>
      <c r="C92" s="5" t="s">
        <v>5</v>
      </c>
      <c r="D92" s="6">
        <v>0.21100000000000002</v>
      </c>
      <c r="E92" s="7">
        <v>1465</v>
      </c>
      <c r="F92" s="21">
        <f t="shared" si="2"/>
        <v>293</v>
      </c>
      <c r="G92" s="21">
        <f t="shared" si="3"/>
        <v>371823</v>
      </c>
      <c r="H92" s="35" t="s">
        <v>508</v>
      </c>
      <c r="I92" s="74">
        <f>INDEX('All LEAs'!L:L,MATCH('High Poverty'!A:A,'All LEAs'!A:A,0))</f>
        <v>5358.2025743855111</v>
      </c>
      <c r="J92" s="74">
        <f>INDEX('All LEAs'!P:P,MATCH('High Poverty'!A:A,'All LEAs'!A:A,0))</f>
        <v>5893.0913583617748</v>
      </c>
      <c r="K92" s="74">
        <f>INDEX('All LEAs'!T:T,MATCH('High Poverty'!A:A,'All LEAs'!A:A,0))</f>
        <v>6382.9627623561273</v>
      </c>
    </row>
    <row r="93" spans="1:11" ht="15.6" x14ac:dyDescent="0.3">
      <c r="A93" s="19" t="s">
        <v>939</v>
      </c>
      <c r="B93" s="5" t="s">
        <v>422</v>
      </c>
      <c r="C93" s="5" t="s">
        <v>5</v>
      </c>
      <c r="D93" s="6">
        <v>0.20899999999999999</v>
      </c>
      <c r="E93" s="7">
        <v>1305</v>
      </c>
      <c r="F93" s="21">
        <f t="shared" si="2"/>
        <v>261</v>
      </c>
      <c r="G93" s="21">
        <f t="shared" si="3"/>
        <v>373128</v>
      </c>
      <c r="H93" s="35" t="s">
        <v>508</v>
      </c>
      <c r="I93" s="74">
        <f>INDEX('All LEAs'!L:L,MATCH('High Poverty'!A:A,'All LEAs'!A:A,0))</f>
        <v>7744.4495927272737</v>
      </c>
      <c r="J93" s="74">
        <f>INDEX('All LEAs'!P:P,MATCH('High Poverty'!A:A,'All LEAs'!A:A,0))</f>
        <v>8457.5916398467434</v>
      </c>
      <c r="K93" s="74">
        <f>INDEX('All LEAs'!T:T,MATCH('High Poverty'!A:A,'All LEAs'!A:A,0))</f>
        <v>8563.1521900519674</v>
      </c>
    </row>
    <row r="94" spans="1:11" ht="15.6" x14ac:dyDescent="0.3">
      <c r="A94" s="19" t="s">
        <v>799</v>
      </c>
      <c r="B94" s="5" t="s">
        <v>282</v>
      </c>
      <c r="C94" s="5" t="s">
        <v>5</v>
      </c>
      <c r="D94" s="6">
        <v>0.20499999999999999</v>
      </c>
      <c r="E94" s="7">
        <v>1333</v>
      </c>
      <c r="F94" s="21">
        <f t="shared" si="2"/>
        <v>266.60000000000002</v>
      </c>
      <c r="G94" s="21">
        <f t="shared" si="3"/>
        <v>374461</v>
      </c>
      <c r="H94" s="35" t="s">
        <v>508</v>
      </c>
      <c r="I94" s="74">
        <f>INDEX('All LEAs'!L:L,MATCH('High Poverty'!A:A,'All LEAs'!A:A,0))</f>
        <v>8855.9055367647052</v>
      </c>
      <c r="J94" s="74">
        <f>INDEX('All LEAs'!P:P,MATCH('High Poverty'!A:A,'All LEAs'!A:A,0))</f>
        <v>9191.3978544636157</v>
      </c>
      <c r="K94" s="74">
        <f>INDEX('All LEAs'!T:T,MATCH('High Poverty'!A:A,'All LEAs'!A:A,0))</f>
        <v>9542.5984905660371</v>
      </c>
    </row>
    <row r="95" spans="1:11" ht="15.6" x14ac:dyDescent="0.3">
      <c r="A95" s="19" t="s">
        <v>956</v>
      </c>
      <c r="B95" s="5" t="s">
        <v>439</v>
      </c>
      <c r="C95" s="5" t="s">
        <v>5</v>
      </c>
      <c r="D95" s="6">
        <v>0.20499999999999999</v>
      </c>
      <c r="E95" s="7">
        <v>281</v>
      </c>
      <c r="F95" s="21">
        <f t="shared" si="2"/>
        <v>56.2</v>
      </c>
      <c r="G95" s="21">
        <f t="shared" si="3"/>
        <v>374742</v>
      </c>
      <c r="H95" s="35" t="s">
        <v>508</v>
      </c>
      <c r="I95" s="74">
        <f>INDEX('All LEAs'!L:L,MATCH('High Poverty'!A:A,'All LEAs'!A:A,0))</f>
        <v>8260.7425233644863</v>
      </c>
      <c r="J95" s="74">
        <f>INDEX('All LEAs'!P:P,MATCH('High Poverty'!A:A,'All LEAs'!A:A,0))</f>
        <v>9579.4153736654789</v>
      </c>
      <c r="K95" s="74">
        <f>INDEX('All LEAs'!T:T,MATCH('High Poverty'!A:A,'All LEAs'!A:A,0))</f>
        <v>9903.7272727272721</v>
      </c>
    </row>
    <row r="96" spans="1:11" ht="15.6" x14ac:dyDescent="0.3">
      <c r="A96" s="19" t="s">
        <v>1011</v>
      </c>
      <c r="B96" s="5" t="s">
        <v>494</v>
      </c>
      <c r="C96" s="5" t="s">
        <v>5</v>
      </c>
      <c r="D96" s="6">
        <v>0.20300000000000001</v>
      </c>
      <c r="E96" s="7">
        <v>1213</v>
      </c>
      <c r="F96" s="21">
        <f t="shared" si="2"/>
        <v>242.60000000000002</v>
      </c>
      <c r="G96" s="21">
        <f t="shared" si="3"/>
        <v>375955</v>
      </c>
      <c r="H96" s="35" t="s">
        <v>508</v>
      </c>
      <c r="I96" s="74">
        <f>INDEX('All LEAs'!L:L,MATCH('High Poverty'!A:A,'All LEAs'!A:A,0))</f>
        <v>8019.6590057995027</v>
      </c>
      <c r="J96" s="74">
        <f>INDEX('All LEAs'!P:P,MATCH('High Poverty'!A:A,'All LEAs'!A:A,0))</f>
        <v>8156.612720527618</v>
      </c>
      <c r="K96" s="74">
        <f>INDEX('All LEAs'!T:T,MATCH('High Poverty'!A:A,'All LEAs'!A:A,0))</f>
        <v>8339.3706122448984</v>
      </c>
    </row>
    <row r="97" spans="1:11" ht="15.6" x14ac:dyDescent="0.3">
      <c r="A97" s="19" t="s">
        <v>839</v>
      </c>
      <c r="B97" s="5" t="s">
        <v>322</v>
      </c>
      <c r="C97" s="5" t="s">
        <v>5</v>
      </c>
      <c r="D97" s="6">
        <v>0.20199999999999999</v>
      </c>
      <c r="E97" s="7">
        <v>1675</v>
      </c>
      <c r="F97" s="21">
        <f t="shared" si="2"/>
        <v>335</v>
      </c>
      <c r="G97" s="21">
        <f t="shared" si="3"/>
        <v>377630</v>
      </c>
      <c r="H97" s="35" t="s">
        <v>508</v>
      </c>
      <c r="I97" s="74">
        <f>INDEX('All LEAs'!L:L,MATCH('High Poverty'!A:A,'All LEAs'!A:A,0))</f>
        <v>6133.2832611386139</v>
      </c>
      <c r="J97" s="74">
        <f>INDEX('All LEAs'!P:P,MATCH('High Poverty'!A:A,'All LEAs'!A:A,0))</f>
        <v>6166.5235940298508</v>
      </c>
      <c r="K97" s="74">
        <f>INDEX('All LEAs'!T:T,MATCH('High Poverty'!A:A,'All LEAs'!A:A,0))</f>
        <v>6296.0297752808992</v>
      </c>
    </row>
    <row r="98" spans="1:11" ht="15.6" x14ac:dyDescent="0.3">
      <c r="A98" s="19" t="s">
        <v>979</v>
      </c>
      <c r="B98" s="5" t="s">
        <v>462</v>
      </c>
      <c r="C98" s="5" t="s">
        <v>5</v>
      </c>
      <c r="D98" s="6">
        <v>0.20199999999999999</v>
      </c>
      <c r="E98" s="7">
        <v>4009</v>
      </c>
      <c r="F98" s="21">
        <f t="shared" si="2"/>
        <v>801.80000000000007</v>
      </c>
      <c r="G98" s="21">
        <f t="shared" si="3"/>
        <v>381639</v>
      </c>
      <c r="H98" s="35" t="s">
        <v>508</v>
      </c>
      <c r="I98" s="74">
        <f>INDEX('All LEAs'!L:L,MATCH('High Poverty'!A:A,'All LEAs'!A:A,0))</f>
        <v>7040.4778757705071</v>
      </c>
      <c r="J98" s="74">
        <f>INDEX('All LEAs'!P:P,MATCH('High Poverty'!A:A,'All LEAs'!A:A,0))</f>
        <v>7527.8436542778754</v>
      </c>
      <c r="K98" s="74">
        <f>INDEX('All LEAs'!T:T,MATCH('High Poverty'!A:A,'All LEAs'!A:A,0))</f>
        <v>7793.3151760831015</v>
      </c>
    </row>
    <row r="99" spans="1:11" ht="15.6" x14ac:dyDescent="0.3">
      <c r="A99" s="19" t="s">
        <v>619</v>
      </c>
      <c r="B99" s="5" t="s">
        <v>102</v>
      </c>
      <c r="C99" s="5" t="s">
        <v>5</v>
      </c>
      <c r="D99" s="6">
        <v>0.20100000000000001</v>
      </c>
      <c r="E99" s="7">
        <v>1840</v>
      </c>
      <c r="F99" s="21">
        <f t="shared" si="2"/>
        <v>368</v>
      </c>
      <c r="G99" s="21">
        <f t="shared" si="3"/>
        <v>383479</v>
      </c>
      <c r="H99" s="35" t="s">
        <v>508</v>
      </c>
      <c r="I99" s="74">
        <f>INDEX('All LEAs'!L:L,MATCH('High Poverty'!A:A,'All LEAs'!A:A,0))</f>
        <v>6778.1616797488232</v>
      </c>
      <c r="J99" s="74">
        <f>INDEX('All LEAs'!P:P,MATCH('High Poverty'!A:A,'All LEAs'!A:A,0))</f>
        <v>7131.5061304347837</v>
      </c>
      <c r="K99" s="74">
        <f>INDEX('All LEAs'!T:T,MATCH('High Poverty'!A:A,'All LEAs'!A:A,0))</f>
        <v>7117.1776704240474</v>
      </c>
    </row>
    <row r="100" spans="1:11" ht="15.6" x14ac:dyDescent="0.3">
      <c r="A100" s="19" t="s">
        <v>686</v>
      </c>
      <c r="B100" s="5" t="s">
        <v>169</v>
      </c>
      <c r="C100" s="5" t="s">
        <v>5</v>
      </c>
      <c r="D100" s="6">
        <v>0.2</v>
      </c>
      <c r="E100" s="7">
        <v>1552</v>
      </c>
      <c r="F100" s="21">
        <f t="shared" si="2"/>
        <v>310.40000000000003</v>
      </c>
      <c r="G100" s="21">
        <f t="shared" si="3"/>
        <v>385031</v>
      </c>
      <c r="H100" s="35" t="s">
        <v>508</v>
      </c>
      <c r="I100" s="74">
        <f>INDEX('All LEAs'!L:L,MATCH('High Poverty'!A:A,'All LEAs'!A:A,0))</f>
        <v>6182.4617503059972</v>
      </c>
      <c r="J100" s="74">
        <f>INDEX('All LEAs'!P:P,MATCH('High Poverty'!A:A,'All LEAs'!A:A,0))</f>
        <v>6666.893988402062</v>
      </c>
      <c r="K100" s="74">
        <f>INDEX('All LEAs'!T:T,MATCH('High Poverty'!A:A,'All LEAs'!A:A,0))</f>
        <v>6946.2352559948149</v>
      </c>
    </row>
    <row r="101" spans="1:11" ht="15.6" x14ac:dyDescent="0.3">
      <c r="A101" s="19" t="s">
        <v>719</v>
      </c>
      <c r="B101" s="5" t="s">
        <v>202</v>
      </c>
      <c r="C101" s="5" t="s">
        <v>5</v>
      </c>
      <c r="D101" s="6">
        <v>0.2</v>
      </c>
      <c r="E101" s="7">
        <v>1172</v>
      </c>
      <c r="F101" s="21">
        <f t="shared" si="2"/>
        <v>234.4</v>
      </c>
      <c r="G101" s="21">
        <f t="shared" si="3"/>
        <v>386203</v>
      </c>
      <c r="H101" s="35" t="s">
        <v>508</v>
      </c>
      <c r="I101" s="74">
        <f>INDEX('All LEAs'!L:L,MATCH('High Poverty'!A:A,'All LEAs'!A:A,0))</f>
        <v>7477.8871768437748</v>
      </c>
      <c r="J101" s="74">
        <f>INDEX('All LEAs'!P:P,MATCH('High Poverty'!A:A,'All LEAs'!A:A,0))</f>
        <v>8223.0256058020477</v>
      </c>
      <c r="K101" s="74">
        <f>INDEX('All LEAs'!T:T,MATCH('High Poverty'!A:A,'All LEAs'!A:A,0))</f>
        <v>8978.9638663053302</v>
      </c>
    </row>
    <row r="102" spans="1:11" ht="15.6" x14ac:dyDescent="0.3">
      <c r="A102" s="19" t="s">
        <v>704</v>
      </c>
      <c r="B102" s="5" t="s">
        <v>187</v>
      </c>
      <c r="C102" s="5" t="s">
        <v>5</v>
      </c>
      <c r="D102" s="6">
        <v>0.19800000000000001</v>
      </c>
      <c r="E102" s="7">
        <v>248</v>
      </c>
      <c r="F102" s="21">
        <f t="shared" si="2"/>
        <v>49.6</v>
      </c>
      <c r="G102" s="21">
        <f t="shared" si="3"/>
        <v>386451</v>
      </c>
      <c r="H102" s="35" t="s">
        <v>508</v>
      </c>
      <c r="I102" s="74">
        <f>INDEX('All LEAs'!L:L,MATCH('High Poverty'!A:A,'All LEAs'!A:A,0))</f>
        <v>11941.588498023713</v>
      </c>
      <c r="J102" s="74">
        <f>INDEX('All LEAs'!P:P,MATCH('High Poverty'!A:A,'All LEAs'!A:A,0))</f>
        <v>12369.367338709677</v>
      </c>
      <c r="K102" s="74">
        <f>INDEX('All LEAs'!T:T,MATCH('High Poverty'!A:A,'All LEAs'!A:A,0))</f>
        <v>12267.594488188977</v>
      </c>
    </row>
    <row r="103" spans="1:11" ht="15.6" x14ac:dyDescent="0.3">
      <c r="A103" s="19" t="s">
        <v>782</v>
      </c>
      <c r="B103" s="5" t="s">
        <v>265</v>
      </c>
      <c r="C103" s="5" t="s">
        <v>5</v>
      </c>
      <c r="D103" s="6">
        <v>0.19800000000000001</v>
      </c>
      <c r="E103" s="7">
        <v>930</v>
      </c>
      <c r="F103" s="21">
        <f t="shared" si="2"/>
        <v>186</v>
      </c>
      <c r="G103" s="21">
        <f t="shared" si="3"/>
        <v>387381</v>
      </c>
      <c r="H103" s="35" t="s">
        <v>508</v>
      </c>
      <c r="I103" s="74">
        <f>INDEX('All LEAs'!L:L,MATCH('High Poverty'!A:A,'All LEAs'!A:A,0))</f>
        <v>6394.2852126499447</v>
      </c>
      <c r="J103" s="74">
        <f>INDEX('All LEAs'!P:P,MATCH('High Poverty'!A:A,'All LEAs'!A:A,0))</f>
        <v>6412.3148172043002</v>
      </c>
      <c r="K103" s="74">
        <f>INDEX('All LEAs'!T:T,MATCH('High Poverty'!A:A,'All LEAs'!A:A,0))</f>
        <v>6581.7521459227464</v>
      </c>
    </row>
    <row r="104" spans="1:11" ht="15.6" x14ac:dyDescent="0.3">
      <c r="A104" s="19" t="s">
        <v>792</v>
      </c>
      <c r="B104" s="5" t="s">
        <v>275</v>
      </c>
      <c r="C104" s="5" t="s">
        <v>5</v>
      </c>
      <c r="D104" s="6">
        <v>0.19800000000000001</v>
      </c>
      <c r="E104" s="7">
        <v>893</v>
      </c>
      <c r="F104" s="21">
        <f t="shared" si="2"/>
        <v>178.60000000000002</v>
      </c>
      <c r="G104" s="21">
        <f t="shared" si="3"/>
        <v>388274</v>
      </c>
      <c r="H104" s="35" t="s">
        <v>508</v>
      </c>
      <c r="I104" s="74">
        <f>INDEX('All LEAs'!L:L,MATCH('High Poverty'!A:A,'All LEAs'!A:A,0))</f>
        <v>6735.7452665941246</v>
      </c>
      <c r="J104" s="74">
        <f>INDEX('All LEAs'!P:P,MATCH('High Poverty'!A:A,'All LEAs'!A:A,0))</f>
        <v>6983.1572228443456</v>
      </c>
      <c r="K104" s="74">
        <f>INDEX('All LEAs'!T:T,MATCH('High Poverty'!A:A,'All LEAs'!A:A,0))</f>
        <v>7076.4357541899444</v>
      </c>
    </row>
    <row r="105" spans="1:11" ht="15.6" x14ac:dyDescent="0.3">
      <c r="A105" s="19" t="s">
        <v>864</v>
      </c>
      <c r="B105" s="5" t="s">
        <v>347</v>
      </c>
      <c r="C105" s="5" t="s">
        <v>5</v>
      </c>
      <c r="D105" s="6">
        <v>0.19800000000000001</v>
      </c>
      <c r="E105" s="7">
        <v>8290</v>
      </c>
      <c r="F105" s="21">
        <f t="shared" si="2"/>
        <v>1658</v>
      </c>
      <c r="G105" s="21">
        <f t="shared" si="3"/>
        <v>396564</v>
      </c>
      <c r="H105" s="35" t="s">
        <v>508</v>
      </c>
      <c r="I105" s="74">
        <f>INDEX('All LEAs'!L:L,MATCH('High Poverty'!A:A,'All LEAs'!A:A,0))</f>
        <v>3760.2539864483338</v>
      </c>
      <c r="J105" s="74">
        <f>INDEX('All LEAs'!P:P,MATCH('High Poverty'!A:A,'All LEAs'!A:A,0))</f>
        <v>4164.7625307599519</v>
      </c>
      <c r="K105" s="74">
        <f>INDEX('All LEAs'!T:T,MATCH('High Poverty'!A:A,'All LEAs'!A:A,0))</f>
        <v>4429.5315590282016</v>
      </c>
    </row>
    <row r="106" spans="1:11" ht="15.6" x14ac:dyDescent="0.3">
      <c r="A106" s="19" t="s">
        <v>729</v>
      </c>
      <c r="B106" s="5" t="s">
        <v>212</v>
      </c>
      <c r="C106" s="5" t="s">
        <v>5</v>
      </c>
      <c r="D106" s="6">
        <v>0.19699999999999998</v>
      </c>
      <c r="E106" s="7">
        <v>1068</v>
      </c>
      <c r="F106" s="21">
        <f t="shared" si="2"/>
        <v>213.60000000000002</v>
      </c>
      <c r="G106" s="21">
        <f t="shared" si="3"/>
        <v>397632</v>
      </c>
      <c r="H106" s="35" t="s">
        <v>508</v>
      </c>
      <c r="I106" s="74">
        <f>INDEX('All LEAs'!L:L,MATCH('High Poverty'!A:A,'All LEAs'!A:A,0))</f>
        <v>8397.8498083941613</v>
      </c>
      <c r="J106" s="74">
        <f>INDEX('All LEAs'!P:P,MATCH('High Poverty'!A:A,'All LEAs'!A:A,0))</f>
        <v>8775.2552902621719</v>
      </c>
      <c r="K106" s="74">
        <f>INDEX('All LEAs'!T:T,MATCH('High Poverty'!A:A,'All LEAs'!A:A,0))</f>
        <v>9638.8109452736317</v>
      </c>
    </row>
    <row r="107" spans="1:11" ht="15.6" x14ac:dyDescent="0.3">
      <c r="A107" s="19" t="s">
        <v>821</v>
      </c>
      <c r="B107" s="5" t="s">
        <v>304</v>
      </c>
      <c r="C107" s="5" t="s">
        <v>5</v>
      </c>
      <c r="D107" s="6">
        <v>0.19699999999999998</v>
      </c>
      <c r="E107" s="7">
        <v>2003</v>
      </c>
      <c r="F107" s="21">
        <f t="shared" si="2"/>
        <v>400.6</v>
      </c>
      <c r="G107" s="21">
        <f t="shared" si="3"/>
        <v>399635</v>
      </c>
      <c r="H107" s="35" t="s">
        <v>508</v>
      </c>
      <c r="I107" s="74">
        <f>INDEX('All LEAs'!L:L,MATCH('High Poverty'!A:A,'All LEAs'!A:A,0))</f>
        <v>6537.2681834862387</v>
      </c>
      <c r="J107" s="74">
        <f>INDEX('All LEAs'!P:P,MATCH('High Poverty'!A:A,'All LEAs'!A:A,0))</f>
        <v>7281.5241687468797</v>
      </c>
      <c r="K107" s="74">
        <f>INDEX('All LEAs'!T:T,MATCH('High Poverty'!A:A,'All LEAs'!A:A,0))</f>
        <v>7562.8415000000005</v>
      </c>
    </row>
    <row r="108" spans="1:11" ht="15.6" x14ac:dyDescent="0.3">
      <c r="A108" s="19" t="s">
        <v>665</v>
      </c>
      <c r="B108" s="5" t="s">
        <v>148</v>
      </c>
      <c r="C108" s="5" t="s">
        <v>5</v>
      </c>
      <c r="D108" s="6">
        <v>0.19600000000000001</v>
      </c>
      <c r="E108" s="7">
        <v>409</v>
      </c>
      <c r="F108" s="21">
        <f t="shared" si="2"/>
        <v>81.800000000000011</v>
      </c>
      <c r="G108" s="21">
        <f t="shared" si="3"/>
        <v>400044</v>
      </c>
      <c r="H108" s="35" t="s">
        <v>508</v>
      </c>
      <c r="I108" s="74">
        <f>INDEX('All LEAs'!L:L,MATCH('High Poverty'!A:A,'All LEAs'!A:A,0))</f>
        <v>6019.2108351648349</v>
      </c>
      <c r="J108" s="74">
        <f>INDEX('All LEAs'!P:P,MATCH('High Poverty'!A:A,'All LEAs'!A:A,0))</f>
        <v>6711.9149877750615</v>
      </c>
      <c r="K108" s="74">
        <f>INDEX('All LEAs'!T:T,MATCH('High Poverty'!A:A,'All LEAs'!A:A,0))</f>
        <v>6940.181818181818</v>
      </c>
    </row>
    <row r="109" spans="1:11" ht="15.6" x14ac:dyDescent="0.3">
      <c r="A109" s="19" t="s">
        <v>771</v>
      </c>
      <c r="B109" s="5" t="s">
        <v>254</v>
      </c>
      <c r="C109" s="5" t="s">
        <v>5</v>
      </c>
      <c r="D109" s="6">
        <v>0.19500000000000001</v>
      </c>
      <c r="E109" s="7">
        <v>256</v>
      </c>
      <c r="F109" s="21">
        <f t="shared" si="2"/>
        <v>51.2</v>
      </c>
      <c r="G109" s="21">
        <f t="shared" si="3"/>
        <v>400300</v>
      </c>
      <c r="H109" s="35" t="s">
        <v>508</v>
      </c>
      <c r="I109" s="74">
        <f>INDEX('All LEAs'!L:L,MATCH('High Poverty'!A:A,'All LEAs'!A:A,0))</f>
        <v>13708.696875</v>
      </c>
      <c r="J109" s="74">
        <f>INDEX('All LEAs'!P:P,MATCH('High Poverty'!A:A,'All LEAs'!A:A,0))</f>
        <v>14680.8001171875</v>
      </c>
      <c r="K109" s="74">
        <f>INDEX('All LEAs'!T:T,MATCH('High Poverty'!A:A,'All LEAs'!A:A,0))</f>
        <v>15639.598326359832</v>
      </c>
    </row>
    <row r="110" spans="1:11" ht="15.6" x14ac:dyDescent="0.3">
      <c r="A110" s="19" t="s">
        <v>908</v>
      </c>
      <c r="B110" s="5" t="s">
        <v>391</v>
      </c>
      <c r="C110" s="5" t="s">
        <v>5</v>
      </c>
      <c r="D110" s="6">
        <v>0.193</v>
      </c>
      <c r="E110" s="7">
        <v>2838</v>
      </c>
      <c r="F110" s="21">
        <f t="shared" si="2"/>
        <v>567.6</v>
      </c>
      <c r="G110" s="21">
        <f t="shared" si="3"/>
        <v>403138</v>
      </c>
      <c r="H110" s="35" t="s">
        <v>508</v>
      </c>
      <c r="I110" s="74">
        <f>INDEX('All LEAs'!L:L,MATCH('High Poverty'!A:A,'All LEAs'!A:A,0))</f>
        <v>5140.9307528755671</v>
      </c>
      <c r="J110" s="74">
        <f>INDEX('All LEAs'!P:P,MATCH('High Poverty'!A:A,'All LEAs'!A:A,0))</f>
        <v>5334.3940451021845</v>
      </c>
      <c r="K110" s="74">
        <f>INDEX('All LEAs'!T:T,MATCH('High Poverty'!A:A,'All LEAs'!A:A,0))</f>
        <v>5473.3254620123207</v>
      </c>
    </row>
    <row r="111" spans="1:11" ht="15.6" x14ac:dyDescent="0.3">
      <c r="A111" s="19" t="s">
        <v>804</v>
      </c>
      <c r="B111" s="5" t="s">
        <v>287</v>
      </c>
      <c r="C111" s="5" t="s">
        <v>5</v>
      </c>
      <c r="D111" s="6">
        <v>0.192</v>
      </c>
      <c r="E111" s="7">
        <v>7611</v>
      </c>
      <c r="F111" s="21">
        <f t="shared" si="2"/>
        <v>1522.2</v>
      </c>
      <c r="G111" s="21">
        <f t="shared" si="3"/>
        <v>410749</v>
      </c>
      <c r="H111" s="35" t="s">
        <v>508</v>
      </c>
      <c r="I111" s="74">
        <f>INDEX('All LEAs'!L:L,MATCH('High Poverty'!A:A,'All LEAs'!A:A,0))</f>
        <v>2318.8912374849824</v>
      </c>
      <c r="J111" s="74">
        <f>INDEX('All LEAs'!P:P,MATCH('High Poverty'!A:A,'All LEAs'!A:A,0))</f>
        <v>2452.3838851662067</v>
      </c>
      <c r="K111" s="74">
        <f>INDEX('All LEAs'!T:T,MATCH('High Poverty'!A:A,'All LEAs'!A:A,0))</f>
        <v>2759.1285842870002</v>
      </c>
    </row>
    <row r="112" spans="1:11" ht="15.6" x14ac:dyDescent="0.3">
      <c r="A112" s="19" t="s">
        <v>572</v>
      </c>
      <c r="B112" s="5" t="s">
        <v>52</v>
      </c>
      <c r="C112" s="5" t="s">
        <v>5</v>
      </c>
      <c r="D112" s="6">
        <v>0.19</v>
      </c>
      <c r="E112" s="7">
        <v>1199</v>
      </c>
      <c r="F112" s="21">
        <f t="shared" si="2"/>
        <v>239.8</v>
      </c>
      <c r="G112" s="21">
        <f t="shared" si="3"/>
        <v>411948</v>
      </c>
      <c r="H112" s="35" t="s">
        <v>508</v>
      </c>
      <c r="I112" s="74">
        <f>INDEX('All LEAs'!L:L,MATCH('High Poverty'!A:A,'All LEAs'!A:A,0))</f>
        <v>6280.0126285714296</v>
      </c>
      <c r="J112" s="74">
        <f>INDEX('All LEAs'!P:P,MATCH('High Poverty'!A:A,'All LEAs'!A:A,0))</f>
        <v>6624.8029024186817</v>
      </c>
      <c r="K112" s="74">
        <f>INDEX('All LEAs'!T:T,MATCH('High Poverty'!A:A,'All LEAs'!A:A,0))</f>
        <v>6652.7152373022482</v>
      </c>
    </row>
    <row r="113" spans="1:11" ht="15.6" x14ac:dyDescent="0.3">
      <c r="A113" s="19" t="s">
        <v>712</v>
      </c>
      <c r="B113" s="5" t="s">
        <v>195</v>
      </c>
      <c r="C113" s="5" t="s">
        <v>5</v>
      </c>
      <c r="D113" s="6">
        <v>0.19</v>
      </c>
      <c r="E113" s="7">
        <v>2273</v>
      </c>
      <c r="F113" s="21">
        <f t="shared" si="2"/>
        <v>454.6</v>
      </c>
      <c r="G113" s="21">
        <f t="shared" si="3"/>
        <v>414221</v>
      </c>
      <c r="H113" s="35" t="s">
        <v>508</v>
      </c>
      <c r="I113" s="74">
        <f>INDEX('All LEAs'!L:L,MATCH('High Poverty'!A:A,'All LEAs'!A:A,0))</f>
        <v>5431.6623531746036</v>
      </c>
      <c r="J113" s="74">
        <f>INDEX('All LEAs'!P:P,MATCH('High Poverty'!A:A,'All LEAs'!A:A,0))</f>
        <v>6167.7303739551244</v>
      </c>
      <c r="K113" s="74">
        <f>INDEX('All LEAs'!T:T,MATCH('High Poverty'!A:A,'All LEAs'!A:A,0))</f>
        <v>6414.1101806963416</v>
      </c>
    </row>
    <row r="114" spans="1:11" ht="15.6" x14ac:dyDescent="0.3">
      <c r="A114" s="19" t="s">
        <v>817</v>
      </c>
      <c r="B114" s="5" t="s">
        <v>300</v>
      </c>
      <c r="C114" s="5" t="s">
        <v>5</v>
      </c>
      <c r="D114" s="6">
        <v>0.19</v>
      </c>
      <c r="E114" s="7">
        <v>897</v>
      </c>
      <c r="F114" s="21">
        <f t="shared" si="2"/>
        <v>179.4</v>
      </c>
      <c r="G114" s="21">
        <f t="shared" si="3"/>
        <v>415118</v>
      </c>
      <c r="H114" s="35" t="s">
        <v>508</v>
      </c>
      <c r="I114" s="74">
        <f>INDEX('All LEAs'!L:L,MATCH('High Poverty'!A:A,'All LEAs'!A:A,0))</f>
        <v>9667.4071284125366</v>
      </c>
      <c r="J114" s="74">
        <f>INDEX('All LEAs'!P:P,MATCH('High Poverty'!A:A,'All LEAs'!A:A,0))</f>
        <v>10779.298840579711</v>
      </c>
      <c r="K114" s="74">
        <f>INDEX('All LEAs'!T:T,MATCH('High Poverty'!A:A,'All LEAs'!A:A,0))</f>
        <v>11550.165687426557</v>
      </c>
    </row>
    <row r="115" spans="1:11" ht="15.6" x14ac:dyDescent="0.3">
      <c r="A115" s="19" t="s">
        <v>622</v>
      </c>
      <c r="B115" s="5" t="s">
        <v>105</v>
      </c>
      <c r="C115" s="5" t="s">
        <v>5</v>
      </c>
      <c r="D115" s="6">
        <v>0.18899999999999997</v>
      </c>
      <c r="E115" s="7">
        <v>548</v>
      </c>
      <c r="F115" s="21">
        <f t="shared" si="2"/>
        <v>109.60000000000001</v>
      </c>
      <c r="G115" s="21">
        <f t="shared" si="3"/>
        <v>415666</v>
      </c>
      <c r="H115" s="35" t="s">
        <v>508</v>
      </c>
      <c r="I115" s="74">
        <f>INDEX('All LEAs'!L:L,MATCH('High Poverty'!A:A,'All LEAs'!A:A,0))</f>
        <v>4073.3990123456792</v>
      </c>
      <c r="J115" s="74">
        <f>INDEX('All LEAs'!P:P,MATCH('High Poverty'!A:A,'All LEAs'!A:A,0))</f>
        <v>4264.8884854014605</v>
      </c>
      <c r="K115" s="74">
        <f>INDEX('All LEAs'!T:T,MATCH('High Poverty'!A:A,'All LEAs'!A:A,0))</f>
        <v>4737.4856046065261</v>
      </c>
    </row>
    <row r="116" spans="1:11" ht="15.6" x14ac:dyDescent="0.3">
      <c r="A116" s="19" t="s">
        <v>593</v>
      </c>
      <c r="B116" s="5" t="s">
        <v>76</v>
      </c>
      <c r="C116" s="5" t="s">
        <v>5</v>
      </c>
      <c r="D116" s="6">
        <v>0.188</v>
      </c>
      <c r="E116" s="7">
        <v>930</v>
      </c>
      <c r="F116" s="21">
        <f t="shared" si="2"/>
        <v>186</v>
      </c>
      <c r="G116" s="21">
        <f t="shared" si="3"/>
        <v>416596</v>
      </c>
      <c r="H116" s="35" t="s">
        <v>508</v>
      </c>
      <c r="I116" s="74">
        <f>INDEX('All LEAs'!L:L,MATCH('High Poverty'!A:A,'All LEAs'!A:A,0))</f>
        <v>6059.7632748538017</v>
      </c>
      <c r="J116" s="74">
        <f>INDEX('All LEAs'!P:P,MATCH('High Poverty'!A:A,'All LEAs'!A:A,0))</f>
        <v>6814.7511075268812</v>
      </c>
      <c r="K116" s="74">
        <f>INDEX('All LEAs'!T:T,MATCH('High Poverty'!A:A,'All LEAs'!A:A,0))</f>
        <v>7084.9684095860566</v>
      </c>
    </row>
    <row r="117" spans="1:11" ht="15.6" x14ac:dyDescent="0.3">
      <c r="A117" s="19" t="s">
        <v>594</v>
      </c>
      <c r="B117" s="5" t="s">
        <v>77</v>
      </c>
      <c r="C117" s="5" t="s">
        <v>5</v>
      </c>
      <c r="D117" s="6">
        <v>0.188</v>
      </c>
      <c r="E117" s="7">
        <v>1505</v>
      </c>
      <c r="F117" s="21">
        <f t="shared" si="2"/>
        <v>301</v>
      </c>
      <c r="G117" s="21">
        <f t="shared" si="3"/>
        <v>418101</v>
      </c>
      <c r="H117" s="35" t="s">
        <v>508</v>
      </c>
      <c r="I117" s="74">
        <f>INDEX('All LEAs'!L:L,MATCH('High Poverty'!A:A,'All LEAs'!A:A,0))</f>
        <v>6117.2721055788843</v>
      </c>
      <c r="J117" s="74">
        <f>INDEX('All LEAs'!P:P,MATCH('High Poverty'!A:A,'All LEAs'!A:A,0))</f>
        <v>6931.5337408637879</v>
      </c>
      <c r="K117" s="74">
        <f>INDEX('All LEAs'!T:T,MATCH('High Poverty'!A:A,'All LEAs'!A:A,0))</f>
        <v>7238.2084734364489</v>
      </c>
    </row>
    <row r="118" spans="1:11" ht="15.6" x14ac:dyDescent="0.3">
      <c r="A118" s="19" t="s">
        <v>604</v>
      </c>
      <c r="B118" s="5" t="s">
        <v>87</v>
      </c>
      <c r="C118" s="5" t="s">
        <v>5</v>
      </c>
      <c r="D118" s="6">
        <v>0.188</v>
      </c>
      <c r="E118" s="7">
        <v>3018</v>
      </c>
      <c r="F118" s="21">
        <f t="shared" si="2"/>
        <v>603.6</v>
      </c>
      <c r="G118" s="21">
        <f t="shared" si="3"/>
        <v>421119</v>
      </c>
      <c r="H118" s="35" t="s">
        <v>508</v>
      </c>
      <c r="I118" s="74">
        <f>INDEX('All LEAs'!L:L,MATCH('High Poverty'!A:A,'All LEAs'!A:A,0))</f>
        <v>4091.0628730650155</v>
      </c>
      <c r="J118" s="74">
        <f>INDEX('All LEAs'!P:P,MATCH('High Poverty'!A:A,'All LEAs'!A:A,0))</f>
        <v>4469.9483167660701</v>
      </c>
      <c r="K118" s="74">
        <f>INDEX('All LEAs'!T:T,MATCH('High Poverty'!A:A,'All LEAs'!A:A,0))</f>
        <v>4665.2456600065507</v>
      </c>
    </row>
    <row r="119" spans="1:11" ht="15.6" x14ac:dyDescent="0.3">
      <c r="A119" s="19" t="s">
        <v>732</v>
      </c>
      <c r="B119" s="5" t="s">
        <v>215</v>
      </c>
      <c r="C119" s="5" t="s">
        <v>5</v>
      </c>
      <c r="D119" s="6">
        <v>0.188</v>
      </c>
      <c r="E119" s="7">
        <v>3705</v>
      </c>
      <c r="F119" s="21">
        <f t="shared" si="2"/>
        <v>741</v>
      </c>
      <c r="G119" s="21">
        <f t="shared" si="3"/>
        <v>424824</v>
      </c>
      <c r="H119" s="35" t="s">
        <v>508</v>
      </c>
      <c r="I119" s="74">
        <f>INDEX('All LEAs'!L:L,MATCH('High Poverty'!A:A,'All LEAs'!A:A,0))</f>
        <v>2703.9797841913678</v>
      </c>
      <c r="J119" s="74">
        <f>INDEX('All LEAs'!P:P,MATCH('High Poverty'!A:A,'All LEAs'!A:A,0))</f>
        <v>2864.3510013495279</v>
      </c>
      <c r="K119" s="74">
        <f>INDEX('All LEAs'!T:T,MATCH('High Poverty'!A:A,'All LEAs'!A:A,0))</f>
        <v>3000.8473219215903</v>
      </c>
    </row>
    <row r="120" spans="1:11" ht="15.6" x14ac:dyDescent="0.3">
      <c r="A120" s="19" t="s">
        <v>894</v>
      </c>
      <c r="B120" s="5" t="s">
        <v>377</v>
      </c>
      <c r="C120" s="5" t="s">
        <v>5</v>
      </c>
      <c r="D120" s="6">
        <v>0.188</v>
      </c>
      <c r="E120" s="7">
        <v>1004</v>
      </c>
      <c r="F120" s="21">
        <f t="shared" si="2"/>
        <v>200.8</v>
      </c>
      <c r="G120" s="21">
        <f t="shared" si="3"/>
        <v>425828</v>
      </c>
      <c r="H120" s="35" t="s">
        <v>508</v>
      </c>
      <c r="I120" s="74">
        <f>INDEX('All LEAs'!L:L,MATCH('High Poverty'!A:A,'All LEAs'!A:A,0))</f>
        <v>6313.8844935543284</v>
      </c>
      <c r="J120" s="74">
        <f>INDEX('All LEAs'!P:P,MATCH('High Poverty'!A:A,'All LEAs'!A:A,0))</f>
        <v>7115.5861454183269</v>
      </c>
      <c r="K120" s="74">
        <f>INDEX('All LEAs'!T:T,MATCH('High Poverty'!A:A,'All LEAs'!A:A,0))</f>
        <v>7582.318181818182</v>
      </c>
    </row>
    <row r="121" spans="1:11" ht="15.6" x14ac:dyDescent="0.3">
      <c r="A121" s="19" t="s">
        <v>984</v>
      </c>
      <c r="B121" s="5" t="s">
        <v>467</v>
      </c>
      <c r="C121" s="5" t="s">
        <v>5</v>
      </c>
      <c r="D121" s="6">
        <v>0.188</v>
      </c>
      <c r="E121" s="7">
        <v>2375</v>
      </c>
      <c r="F121" s="21">
        <f t="shared" si="2"/>
        <v>475</v>
      </c>
      <c r="G121" s="21">
        <f t="shared" si="3"/>
        <v>428203</v>
      </c>
      <c r="H121" s="35" t="s">
        <v>508</v>
      </c>
      <c r="I121" s="74">
        <f>INDEX('All LEAs'!L:L,MATCH('High Poverty'!A:A,'All LEAs'!A:A,0))</f>
        <v>4125.0993322606591</v>
      </c>
      <c r="J121" s="74">
        <f>INDEX('All LEAs'!P:P,MATCH('High Poverty'!A:A,'All LEAs'!A:A,0))</f>
        <v>4369.3784210526319</v>
      </c>
      <c r="K121" s="74">
        <f>INDEX('All LEAs'!T:T,MATCH('High Poverty'!A:A,'All LEAs'!A:A,0))</f>
        <v>4669.5458833619214</v>
      </c>
    </row>
    <row r="122" spans="1:11" ht="15.6" x14ac:dyDescent="0.3">
      <c r="A122" s="19" t="s">
        <v>609</v>
      </c>
      <c r="B122" s="5" t="s">
        <v>92</v>
      </c>
      <c r="C122" s="5" t="s">
        <v>5</v>
      </c>
      <c r="D122" s="6">
        <v>0.187</v>
      </c>
      <c r="E122" s="7">
        <v>2103</v>
      </c>
      <c r="F122" s="21">
        <f t="shared" si="2"/>
        <v>420.6</v>
      </c>
      <c r="G122" s="21">
        <f t="shared" si="3"/>
        <v>430306</v>
      </c>
      <c r="H122" s="35" t="s">
        <v>508</v>
      </c>
      <c r="I122" s="74">
        <f>INDEX('All LEAs'!L:L,MATCH('High Poverty'!A:A,'All LEAs'!A:A,0))</f>
        <v>6722.2281927710847</v>
      </c>
      <c r="J122" s="74">
        <f>INDEX('All LEAs'!P:P,MATCH('High Poverty'!A:A,'All LEAs'!A:A,0))</f>
        <v>6994.5506324298622</v>
      </c>
      <c r="K122" s="74">
        <f>INDEX('All LEAs'!T:T,MATCH('High Poverty'!A:A,'All LEAs'!A:A,0))</f>
        <v>7195.0408939610079</v>
      </c>
    </row>
    <row r="123" spans="1:11" ht="15.6" x14ac:dyDescent="0.3">
      <c r="A123" s="19" t="s">
        <v>714</v>
      </c>
      <c r="B123" s="5" t="s">
        <v>197</v>
      </c>
      <c r="C123" s="5" t="s">
        <v>5</v>
      </c>
      <c r="D123" s="6">
        <v>0.187</v>
      </c>
      <c r="E123" s="7">
        <v>816</v>
      </c>
      <c r="F123" s="21">
        <f t="shared" si="2"/>
        <v>163.20000000000002</v>
      </c>
      <c r="G123" s="21">
        <f t="shared" si="3"/>
        <v>431122</v>
      </c>
      <c r="H123" s="35" t="s">
        <v>508</v>
      </c>
      <c r="I123" s="74">
        <f>INDEX('All LEAs'!L:L,MATCH('High Poverty'!A:A,'All LEAs'!A:A,0))</f>
        <v>7362.8666824085003</v>
      </c>
      <c r="J123" s="74">
        <f>INDEX('All LEAs'!P:P,MATCH('High Poverty'!A:A,'All LEAs'!A:A,0))</f>
        <v>7827.2479411764707</v>
      </c>
      <c r="K123" s="74">
        <f>INDEX('All LEAs'!T:T,MATCH('High Poverty'!A:A,'All LEAs'!A:A,0))</f>
        <v>8159.1623296158614</v>
      </c>
    </row>
    <row r="124" spans="1:11" ht="15.6" x14ac:dyDescent="0.3">
      <c r="A124" s="19" t="s">
        <v>829</v>
      </c>
      <c r="B124" s="5" t="s">
        <v>312</v>
      </c>
      <c r="C124" s="5" t="s">
        <v>5</v>
      </c>
      <c r="D124" s="6">
        <v>0.18600000000000003</v>
      </c>
      <c r="E124" s="7">
        <v>1848</v>
      </c>
      <c r="F124" s="21">
        <f t="shared" si="2"/>
        <v>369.6</v>
      </c>
      <c r="G124" s="21">
        <f t="shared" si="3"/>
        <v>432970</v>
      </c>
      <c r="H124" s="35" t="s">
        <v>508</v>
      </c>
      <c r="I124" s="74">
        <f>INDEX('All LEAs'!L:L,MATCH('High Poverty'!A:A,'All LEAs'!A:A,0))</f>
        <v>8380.3756336528222</v>
      </c>
      <c r="J124" s="74">
        <f>INDEX('All LEAs'!P:P,MATCH('High Poverty'!A:A,'All LEAs'!A:A,0))</f>
        <v>8635.4199783549793</v>
      </c>
      <c r="K124" s="74">
        <f>INDEX('All LEAs'!T:T,MATCH('High Poverty'!A:A,'All LEAs'!A:A,0))</f>
        <v>8969.2001093493709</v>
      </c>
    </row>
    <row r="125" spans="1:11" ht="15.6" x14ac:dyDescent="0.3">
      <c r="A125" s="19" t="s">
        <v>949</v>
      </c>
      <c r="B125" s="5" t="s">
        <v>432</v>
      </c>
      <c r="C125" s="5" t="s">
        <v>5</v>
      </c>
      <c r="D125" s="6">
        <v>0.185</v>
      </c>
      <c r="E125" s="7">
        <v>1491</v>
      </c>
      <c r="F125" s="21">
        <f t="shared" si="2"/>
        <v>298.2</v>
      </c>
      <c r="G125" s="21">
        <f t="shared" si="3"/>
        <v>434461</v>
      </c>
      <c r="H125" s="35" t="s">
        <v>508</v>
      </c>
      <c r="I125" s="74">
        <f>INDEX('All LEAs'!L:L,MATCH('High Poverty'!A:A,'All LEAs'!A:A,0))</f>
        <v>5032.4074251115362</v>
      </c>
      <c r="J125" s="74">
        <f>INDEX('All LEAs'!P:P,MATCH('High Poverty'!A:A,'All LEAs'!A:A,0))</f>
        <v>5452.2914151576124</v>
      </c>
      <c r="K125" s="74">
        <f>INDEX('All LEAs'!T:T,MATCH('High Poverty'!A:A,'All LEAs'!A:A,0))</f>
        <v>5808.7264276228416</v>
      </c>
    </row>
    <row r="126" spans="1:11" ht="15.6" x14ac:dyDescent="0.3">
      <c r="A126" s="19" t="s">
        <v>539</v>
      </c>
      <c r="B126" s="5" t="s">
        <v>19</v>
      </c>
      <c r="C126" s="5" t="s">
        <v>5</v>
      </c>
      <c r="D126" s="6">
        <v>0.184</v>
      </c>
      <c r="E126" s="7">
        <v>188</v>
      </c>
      <c r="F126" s="21">
        <f t="shared" si="2"/>
        <v>37.6</v>
      </c>
      <c r="G126" s="21">
        <f t="shared" si="3"/>
        <v>434649</v>
      </c>
      <c r="H126" s="35" t="s">
        <v>508</v>
      </c>
      <c r="I126" s="74">
        <f>INDEX('All LEAs'!L:L,MATCH('High Poverty'!A:A,'All LEAs'!A:A,0))</f>
        <v>8367.5157216494845</v>
      </c>
      <c r="J126" s="74">
        <f>INDEX('All LEAs'!P:P,MATCH('High Poverty'!A:A,'All LEAs'!A:A,0))</f>
        <v>8710.928882978722</v>
      </c>
      <c r="K126" s="74">
        <f>INDEX('All LEAs'!T:T,MATCH('High Poverty'!A:A,'All LEAs'!A:A,0))</f>
        <v>9472.1022727272721</v>
      </c>
    </row>
    <row r="127" spans="1:11" ht="15.6" x14ac:dyDescent="0.3">
      <c r="A127" s="19" t="s">
        <v>891</v>
      </c>
      <c r="B127" s="5" t="s">
        <v>374</v>
      </c>
      <c r="C127" s="5" t="s">
        <v>5</v>
      </c>
      <c r="D127" s="6">
        <v>0.183</v>
      </c>
      <c r="E127" s="7">
        <v>1530</v>
      </c>
      <c r="F127" s="21">
        <f t="shared" si="2"/>
        <v>306</v>
      </c>
      <c r="G127" s="21">
        <f t="shared" si="3"/>
        <v>436179</v>
      </c>
      <c r="H127" s="35" t="s">
        <v>508</v>
      </c>
      <c r="I127" s="74">
        <f>INDEX('All LEAs'!L:L,MATCH('High Poverty'!A:A,'All LEAs'!A:A,0))</f>
        <v>2088.1699050031666</v>
      </c>
      <c r="J127" s="74">
        <f>INDEX('All LEAs'!P:P,MATCH('High Poverty'!A:A,'All LEAs'!A:A,0))</f>
        <v>2262.9085555555553</v>
      </c>
      <c r="K127" s="74">
        <f>INDEX('All LEAs'!T:T,MATCH('High Poverty'!A:A,'All LEAs'!A:A,0))</f>
        <v>2505.8451178451178</v>
      </c>
    </row>
    <row r="128" spans="1:11" ht="15.6" x14ac:dyDescent="0.3">
      <c r="A128" s="19" t="s">
        <v>650</v>
      </c>
      <c r="B128" s="5" t="s">
        <v>133</v>
      </c>
      <c r="C128" s="5" t="s">
        <v>5</v>
      </c>
      <c r="D128" s="6">
        <v>0.182</v>
      </c>
      <c r="E128" s="7">
        <v>6307</v>
      </c>
      <c r="F128" s="21">
        <f t="shared" si="2"/>
        <v>1261.4000000000001</v>
      </c>
      <c r="G128" s="21">
        <f t="shared" si="3"/>
        <v>442486</v>
      </c>
      <c r="H128" s="35" t="s">
        <v>508</v>
      </c>
      <c r="I128" s="74">
        <f>INDEX('All LEAs'!L:L,MATCH('High Poverty'!A:A,'All LEAs'!A:A,0))</f>
        <v>3063.1934507250667</v>
      </c>
      <c r="J128" s="74">
        <f>INDEX('All LEAs'!P:P,MATCH('High Poverty'!A:A,'All LEAs'!A:A,0))</f>
        <v>3402.5061534802599</v>
      </c>
      <c r="K128" s="74">
        <f>INDEX('All LEAs'!T:T,MATCH('High Poverty'!A:A,'All LEAs'!A:A,0))</f>
        <v>3631.1359238451937</v>
      </c>
    </row>
    <row r="129" spans="1:11" ht="15.6" x14ac:dyDescent="0.3">
      <c r="A129" s="19" t="s">
        <v>772</v>
      </c>
      <c r="B129" s="5" t="s">
        <v>255</v>
      </c>
      <c r="C129" s="5" t="s">
        <v>5</v>
      </c>
      <c r="D129" s="6">
        <v>0.18100000000000002</v>
      </c>
      <c r="E129" s="7">
        <v>4687</v>
      </c>
      <c r="F129" s="21">
        <f t="shared" si="2"/>
        <v>937.40000000000009</v>
      </c>
      <c r="G129" s="21">
        <f t="shared" si="3"/>
        <v>447173</v>
      </c>
      <c r="H129" s="35" t="s">
        <v>508</v>
      </c>
      <c r="I129" s="74">
        <f>INDEX('All LEAs'!L:L,MATCH('High Poverty'!A:A,'All LEAs'!A:A,0))</f>
        <v>5085.8311535320545</v>
      </c>
      <c r="J129" s="74">
        <f>INDEX('All LEAs'!P:P,MATCH('High Poverty'!A:A,'All LEAs'!A:A,0))</f>
        <v>5364.2384574354592</v>
      </c>
      <c r="K129" s="74">
        <f>INDEX('All LEAs'!T:T,MATCH('High Poverty'!A:A,'All LEAs'!A:A,0))</f>
        <v>5486.8789484842064</v>
      </c>
    </row>
    <row r="130" spans="1:11" ht="15.6" x14ac:dyDescent="0.3">
      <c r="A130" s="19" t="s">
        <v>871</v>
      </c>
      <c r="B130" s="5" t="s">
        <v>354</v>
      </c>
      <c r="C130" s="5" t="s">
        <v>5</v>
      </c>
      <c r="D130" s="6">
        <v>0.18100000000000002</v>
      </c>
      <c r="E130" s="7">
        <v>839</v>
      </c>
      <c r="F130" s="21">
        <f t="shared" si="2"/>
        <v>167.8</v>
      </c>
      <c r="G130" s="21">
        <f t="shared" si="3"/>
        <v>448012</v>
      </c>
      <c r="H130" s="35" t="s">
        <v>508</v>
      </c>
      <c r="I130" s="74">
        <f>INDEX('All LEAs'!L:L,MATCH('High Poverty'!A:A,'All LEAs'!A:A,0))</f>
        <v>12065.631046798029</v>
      </c>
      <c r="J130" s="74">
        <f>INDEX('All LEAs'!P:P,MATCH('High Poverty'!A:A,'All LEAs'!A:A,0))</f>
        <v>11807.183337306318</v>
      </c>
      <c r="K130" s="74">
        <f>INDEX('All LEAs'!T:T,MATCH('High Poverty'!A:A,'All LEAs'!A:A,0))</f>
        <v>12075.498792270531</v>
      </c>
    </row>
    <row r="131" spans="1:11" ht="15.6" x14ac:dyDescent="0.3">
      <c r="A131" s="19" t="s">
        <v>553</v>
      </c>
      <c r="B131" s="5" t="s">
        <v>33</v>
      </c>
      <c r="C131" s="5" t="s">
        <v>5</v>
      </c>
      <c r="D131" s="6">
        <v>0.18</v>
      </c>
      <c r="E131" s="7">
        <v>1069</v>
      </c>
      <c r="F131" s="21">
        <f t="shared" si="2"/>
        <v>213.8</v>
      </c>
      <c r="G131" s="21">
        <f t="shared" si="3"/>
        <v>449081</v>
      </c>
      <c r="H131" s="35" t="s">
        <v>508</v>
      </c>
      <c r="I131" s="74">
        <f>INDEX('All LEAs'!L:L,MATCH('High Poverty'!A:A,'All LEAs'!A:A,0))</f>
        <v>6256.4019420035147</v>
      </c>
      <c r="J131" s="74">
        <f>INDEX('All LEAs'!P:P,MATCH('High Poverty'!A:A,'All LEAs'!A:A,0))</f>
        <v>6798.9483816651082</v>
      </c>
      <c r="K131" s="74">
        <f>INDEX('All LEAs'!T:T,MATCH('High Poverty'!A:A,'All LEAs'!A:A,0))</f>
        <v>6853.2347988774554</v>
      </c>
    </row>
    <row r="132" spans="1:11" ht="15.6" x14ac:dyDescent="0.3">
      <c r="A132" s="19" t="s">
        <v>556</v>
      </c>
      <c r="B132" s="5" t="s">
        <v>36</v>
      </c>
      <c r="C132" s="5" t="s">
        <v>5</v>
      </c>
      <c r="D132" s="6">
        <v>0.18</v>
      </c>
      <c r="E132" s="7">
        <v>2636</v>
      </c>
      <c r="F132" s="21">
        <f t="shared" si="2"/>
        <v>527.20000000000005</v>
      </c>
      <c r="G132" s="21">
        <f t="shared" si="3"/>
        <v>451717</v>
      </c>
      <c r="H132" s="35" t="s">
        <v>508</v>
      </c>
      <c r="I132" s="74">
        <f>INDEX('All LEAs'!L:L,MATCH('High Poverty'!A:A,'All LEAs'!A:A,0))</f>
        <v>6136.4841352031635</v>
      </c>
      <c r="J132" s="74">
        <f>INDEX('All LEAs'!P:P,MATCH('High Poverty'!A:A,'All LEAs'!A:A,0))</f>
        <v>6579.8485660091046</v>
      </c>
      <c r="K132" s="74">
        <f>INDEX('All LEAs'!T:T,MATCH('High Poverty'!A:A,'All LEAs'!A:A,0))</f>
        <v>6791.9219230769231</v>
      </c>
    </row>
    <row r="133" spans="1:11" ht="15.6" x14ac:dyDescent="0.3">
      <c r="A133" s="19" t="s">
        <v>643</v>
      </c>
      <c r="B133" s="5" t="s">
        <v>126</v>
      </c>
      <c r="C133" s="5" t="s">
        <v>5</v>
      </c>
      <c r="D133" s="6">
        <v>0.18</v>
      </c>
      <c r="E133" s="7">
        <v>3438</v>
      </c>
      <c r="F133" s="21">
        <f t="shared" si="2"/>
        <v>687.6</v>
      </c>
      <c r="G133" s="21">
        <f t="shared" si="3"/>
        <v>455155</v>
      </c>
      <c r="H133" s="35" t="s">
        <v>508</v>
      </c>
      <c r="I133" s="74">
        <f>INDEX('All LEAs'!L:L,MATCH('High Poverty'!A:A,'All LEAs'!A:A,0))</f>
        <v>5432.6679971428575</v>
      </c>
      <c r="J133" s="74">
        <f>INDEX('All LEAs'!P:P,MATCH('High Poverty'!A:A,'All LEAs'!A:A,0))</f>
        <v>5619.1487056428159</v>
      </c>
      <c r="K133" s="74">
        <f>INDEX('All LEAs'!T:T,MATCH('High Poverty'!A:A,'All LEAs'!A:A,0))</f>
        <v>6050.6504531722057</v>
      </c>
    </row>
    <row r="134" spans="1:11" ht="15.6" x14ac:dyDescent="0.3">
      <c r="A134" s="19" t="s">
        <v>628</v>
      </c>
      <c r="B134" s="5" t="s">
        <v>111</v>
      </c>
      <c r="C134" s="5" t="s">
        <v>5</v>
      </c>
      <c r="D134" s="6">
        <v>0.17899999999999999</v>
      </c>
      <c r="E134" s="7">
        <v>3200</v>
      </c>
      <c r="F134" s="21">
        <f t="shared" si="2"/>
        <v>640</v>
      </c>
      <c r="G134" s="21">
        <f t="shared" si="3"/>
        <v>458355</v>
      </c>
      <c r="H134" s="35" t="s">
        <v>508</v>
      </c>
      <c r="I134" s="74">
        <f>INDEX('All LEAs'!L:L,MATCH('High Poverty'!A:A,'All LEAs'!A:A,0))</f>
        <v>5487.5340045506255</v>
      </c>
      <c r="J134" s="74">
        <f>INDEX('All LEAs'!P:P,MATCH('High Poverty'!A:A,'All LEAs'!A:A,0))</f>
        <v>6168.1221812499998</v>
      </c>
      <c r="K134" s="74">
        <f>INDEX('All LEAs'!T:T,MATCH('High Poverty'!A:A,'All LEAs'!A:A,0))</f>
        <v>6189.8116257382653</v>
      </c>
    </row>
    <row r="135" spans="1:11" ht="15.6" x14ac:dyDescent="0.3">
      <c r="A135" s="19" t="s">
        <v>953</v>
      </c>
      <c r="B135" s="5" t="s">
        <v>436</v>
      </c>
      <c r="C135" s="5" t="s">
        <v>5</v>
      </c>
      <c r="D135" s="6">
        <v>0.17899999999999999</v>
      </c>
      <c r="E135" s="7">
        <v>1391</v>
      </c>
      <c r="F135" s="21">
        <f t="shared" si="2"/>
        <v>278.2</v>
      </c>
      <c r="G135" s="21">
        <f t="shared" si="3"/>
        <v>459746</v>
      </c>
      <c r="H135" s="35" t="s">
        <v>508</v>
      </c>
      <c r="I135" s="74">
        <f>INDEX('All LEAs'!L:L,MATCH('High Poverty'!A:A,'All LEAs'!A:A,0))</f>
        <v>7193.4197011813767</v>
      </c>
      <c r="J135" s="74">
        <f>INDEX('All LEAs'!P:P,MATCH('High Poverty'!A:A,'All LEAs'!A:A,0))</f>
        <v>7552.715751258087</v>
      </c>
      <c r="K135" s="74">
        <f>INDEX('All LEAs'!T:T,MATCH('High Poverty'!A:A,'All LEAs'!A:A,0))</f>
        <v>7789.1875452570603</v>
      </c>
    </row>
    <row r="136" spans="1:11" ht="15.6" x14ac:dyDescent="0.3">
      <c r="A136" s="19" t="s">
        <v>861</v>
      </c>
      <c r="B136" s="5" t="s">
        <v>344</v>
      </c>
      <c r="C136" s="5" t="s">
        <v>5</v>
      </c>
      <c r="D136" s="6">
        <v>0.17800000000000002</v>
      </c>
      <c r="E136" s="7">
        <v>3178</v>
      </c>
      <c r="F136" s="21">
        <f t="shared" si="2"/>
        <v>635.6</v>
      </c>
      <c r="G136" s="21">
        <f t="shared" si="3"/>
        <v>462924</v>
      </c>
      <c r="H136" s="35" t="s">
        <v>508</v>
      </c>
      <c r="I136" s="74">
        <f>INDEX('All LEAs'!L:L,MATCH('High Poverty'!A:A,'All LEAs'!A:A,0))</f>
        <v>3605.949926335175</v>
      </c>
      <c r="J136" s="74">
        <f>INDEX('All LEAs'!P:P,MATCH('High Poverty'!A:A,'All LEAs'!A:A,0))</f>
        <v>3729.670003146633</v>
      </c>
      <c r="K136" s="74">
        <f>INDEX('All LEAs'!T:T,MATCH('High Poverty'!A:A,'All LEAs'!A:A,0))</f>
        <v>3919.4958964646466</v>
      </c>
    </row>
    <row r="137" spans="1:11" ht="15.6" x14ac:dyDescent="0.3">
      <c r="A137" s="19" t="s">
        <v>960</v>
      </c>
      <c r="B137" s="5" t="s">
        <v>443</v>
      </c>
      <c r="C137" s="5" t="s">
        <v>5</v>
      </c>
      <c r="D137" s="6">
        <v>0.17800000000000002</v>
      </c>
      <c r="E137" s="7">
        <v>1829</v>
      </c>
      <c r="F137" s="21">
        <f t="shared" si="2"/>
        <v>365.8</v>
      </c>
      <c r="G137" s="21">
        <f t="shared" si="3"/>
        <v>464753</v>
      </c>
      <c r="H137" s="35" t="s">
        <v>508</v>
      </c>
      <c r="I137" s="74">
        <f>INDEX('All LEAs'!L:L,MATCH('High Poverty'!A:A,'All LEAs'!A:A,0))</f>
        <v>5727.4487002652522</v>
      </c>
      <c r="J137" s="74">
        <f>INDEX('All LEAs'!P:P,MATCH('High Poverty'!A:A,'All LEAs'!A:A,0))</f>
        <v>5982.1286550027344</v>
      </c>
      <c r="K137" s="74">
        <f>INDEX('All LEAs'!T:T,MATCH('High Poverty'!A:A,'All LEAs'!A:A,0))</f>
        <v>6032.9397721106889</v>
      </c>
    </row>
    <row r="138" spans="1:11" ht="15.6" x14ac:dyDescent="0.3">
      <c r="A138" s="19" t="s">
        <v>614</v>
      </c>
      <c r="B138" s="5" t="s">
        <v>97</v>
      </c>
      <c r="C138" s="5" t="s">
        <v>5</v>
      </c>
      <c r="D138" s="6">
        <v>0.17600000000000002</v>
      </c>
      <c r="E138" s="7">
        <v>457</v>
      </c>
      <c r="F138" s="21">
        <f t="shared" si="2"/>
        <v>91.4</v>
      </c>
      <c r="G138" s="21">
        <f t="shared" si="3"/>
        <v>465210</v>
      </c>
      <c r="H138" s="35" t="s">
        <v>508</v>
      </c>
      <c r="I138" s="74">
        <f>INDEX('All LEAs'!L:L,MATCH('High Poverty'!A:A,'All LEAs'!A:A,0))</f>
        <v>9431.1842035398222</v>
      </c>
      <c r="J138" s="74">
        <f>INDEX('All LEAs'!P:P,MATCH('High Poverty'!A:A,'All LEAs'!A:A,0))</f>
        <v>9391.359978118162</v>
      </c>
      <c r="K138" s="74">
        <f>INDEX('All LEAs'!T:T,MATCH('High Poverty'!A:A,'All LEAs'!A:A,0))</f>
        <v>10356.590047393365</v>
      </c>
    </row>
    <row r="139" spans="1:11" ht="15.6" x14ac:dyDescent="0.3">
      <c r="A139" s="19" t="s">
        <v>843</v>
      </c>
      <c r="B139" s="5" t="s">
        <v>326</v>
      </c>
      <c r="C139" s="5" t="s">
        <v>5</v>
      </c>
      <c r="D139" s="6">
        <v>0.17600000000000002</v>
      </c>
      <c r="E139" s="7">
        <v>3169</v>
      </c>
      <c r="F139" s="21">
        <f t="shared" si="2"/>
        <v>633.80000000000007</v>
      </c>
      <c r="G139" s="21">
        <f t="shared" si="3"/>
        <v>468379</v>
      </c>
      <c r="H139" s="35" t="s">
        <v>508</v>
      </c>
      <c r="I139" s="74">
        <f>INDEX('All LEAs'!L:L,MATCH('High Poverty'!A:A,'All LEAs'!A:A,0))</f>
        <v>5952.3338214285714</v>
      </c>
      <c r="J139" s="74">
        <f>INDEX('All LEAs'!P:P,MATCH('High Poverty'!A:A,'All LEAs'!A:A,0))</f>
        <v>6437.4030861470492</v>
      </c>
      <c r="K139" s="74">
        <f>INDEX('All LEAs'!T:T,MATCH('High Poverty'!A:A,'All LEAs'!A:A,0))</f>
        <v>6962.976865428478</v>
      </c>
    </row>
    <row r="140" spans="1:11" ht="15.6" x14ac:dyDescent="0.3">
      <c r="A140" s="19" t="s">
        <v>852</v>
      </c>
      <c r="B140" s="5" t="s">
        <v>335</v>
      </c>
      <c r="C140" s="5" t="s">
        <v>5</v>
      </c>
      <c r="D140" s="6">
        <v>0.17600000000000002</v>
      </c>
      <c r="E140" s="7">
        <v>1467</v>
      </c>
      <c r="F140" s="21">
        <f t="shared" si="2"/>
        <v>293.40000000000003</v>
      </c>
      <c r="G140" s="21">
        <f t="shared" si="3"/>
        <v>469846</v>
      </c>
      <c r="H140" s="35" t="s">
        <v>508</v>
      </c>
      <c r="I140" s="74">
        <f>INDEX('All LEAs'!L:L,MATCH('High Poverty'!A:A,'All LEAs'!A:A,0))</f>
        <v>2469.2880147058822</v>
      </c>
      <c r="J140" s="74">
        <f>INDEX('All LEAs'!P:P,MATCH('High Poverty'!A:A,'All LEAs'!A:A,0))</f>
        <v>2574.8396319018402</v>
      </c>
      <c r="K140" s="74">
        <f>INDEX('All LEAs'!T:T,MATCH('High Poverty'!A:A,'All LEAs'!A:A,0))</f>
        <v>2724.2149400986609</v>
      </c>
    </row>
    <row r="141" spans="1:11" ht="15.6" x14ac:dyDescent="0.3">
      <c r="A141" s="19" t="s">
        <v>1005</v>
      </c>
      <c r="B141" s="5" t="s">
        <v>488</v>
      </c>
      <c r="C141" s="5" t="s">
        <v>5</v>
      </c>
      <c r="D141" s="6">
        <v>0.17600000000000002</v>
      </c>
      <c r="E141" s="7">
        <v>930</v>
      </c>
      <c r="F141" s="21">
        <f t="shared" si="2"/>
        <v>186</v>
      </c>
      <c r="G141" s="21">
        <f t="shared" si="3"/>
        <v>470776</v>
      </c>
      <c r="H141" s="35" t="s">
        <v>508</v>
      </c>
      <c r="I141" s="74">
        <f>INDEX('All LEAs'!L:L,MATCH('High Poverty'!A:A,'All LEAs'!A:A,0))</f>
        <v>7994.8423795180724</v>
      </c>
      <c r="J141" s="74">
        <f>INDEX('All LEAs'!P:P,MATCH('High Poverty'!A:A,'All LEAs'!A:A,0))</f>
        <v>8676.4010322580652</v>
      </c>
      <c r="K141" s="74">
        <f>INDEX('All LEAs'!T:T,MATCH('High Poverty'!A:A,'All LEAs'!A:A,0))</f>
        <v>8578.4560496380564</v>
      </c>
    </row>
    <row r="142" spans="1:11" ht="15.6" x14ac:dyDescent="0.3">
      <c r="A142" s="19" t="s">
        <v>587</v>
      </c>
      <c r="B142" s="5" t="s">
        <v>70</v>
      </c>
      <c r="C142" s="5" t="s">
        <v>5</v>
      </c>
      <c r="D142" s="6">
        <v>0.17499999999999999</v>
      </c>
      <c r="E142" s="7">
        <v>1452</v>
      </c>
      <c r="F142" s="21">
        <f t="shared" si="2"/>
        <v>290.40000000000003</v>
      </c>
      <c r="G142" s="21">
        <f t="shared" si="3"/>
        <v>472228</v>
      </c>
      <c r="H142" s="35" t="s">
        <v>508</v>
      </c>
      <c r="I142" s="74">
        <f>INDEX('All LEAs'!L:L,MATCH('High Poverty'!A:A,'All LEAs'!A:A,0))</f>
        <v>3629.8323076923079</v>
      </c>
      <c r="J142" s="74">
        <f>INDEX('All LEAs'!P:P,MATCH('High Poverty'!A:A,'All LEAs'!A:A,0))</f>
        <v>3808.7354132231408</v>
      </c>
      <c r="K142" s="74">
        <f>INDEX('All LEAs'!T:T,MATCH('High Poverty'!A:A,'All LEAs'!A:A,0))</f>
        <v>4060.170485175202</v>
      </c>
    </row>
    <row r="143" spans="1:11" ht="15.6" x14ac:dyDescent="0.3">
      <c r="A143" s="19" t="s">
        <v>770</v>
      </c>
      <c r="B143" s="5" t="s">
        <v>252</v>
      </c>
      <c r="C143" s="5" t="s">
        <v>5</v>
      </c>
      <c r="D143" s="6">
        <v>0.17499999999999999</v>
      </c>
      <c r="E143" s="7">
        <v>1990</v>
      </c>
      <c r="F143" s="21">
        <f t="shared" si="2"/>
        <v>398</v>
      </c>
      <c r="G143" s="21">
        <f t="shared" si="3"/>
        <v>474218</v>
      </c>
      <c r="H143" s="35" t="s">
        <v>508</v>
      </c>
      <c r="I143" s="74">
        <f>INDEX('All LEAs'!L:L,MATCH('High Poverty'!A:A,'All LEAs'!A:A,0))</f>
        <v>4896.640899246705</v>
      </c>
      <c r="J143" s="74">
        <f>INDEX('All LEAs'!P:P,MATCH('High Poverty'!A:A,'All LEAs'!A:A,0))</f>
        <v>5364.107849246232</v>
      </c>
      <c r="K143" s="74">
        <f>INDEX('All LEAs'!T:T,MATCH('High Poverty'!A:A,'All LEAs'!A:A,0))</f>
        <v>5547.6668354430376</v>
      </c>
    </row>
    <row r="144" spans="1:11" ht="15.6" x14ac:dyDescent="0.3">
      <c r="A144" s="19" t="s">
        <v>567</v>
      </c>
      <c r="B144" s="5" t="s">
        <v>47</v>
      </c>
      <c r="C144" s="5" t="s">
        <v>5</v>
      </c>
      <c r="D144" s="6">
        <v>0.17399999999999999</v>
      </c>
      <c r="E144" s="7">
        <v>957</v>
      </c>
      <c r="F144" s="21">
        <f t="shared" ref="F144:F207" si="4">E144*0.2</f>
        <v>191.4</v>
      </c>
      <c r="G144" s="21">
        <f t="shared" si="3"/>
        <v>475175</v>
      </c>
      <c r="H144" s="35" t="s">
        <v>508</v>
      </c>
      <c r="I144" s="74">
        <f>INDEX('All LEAs'!L:L,MATCH('High Poverty'!A:A,'All LEAs'!A:A,0))</f>
        <v>7655.8322025052194</v>
      </c>
      <c r="J144" s="74">
        <f>INDEX('All LEAs'!P:P,MATCH('High Poverty'!A:A,'All LEAs'!A:A,0))</f>
        <v>7786.459331243469</v>
      </c>
      <c r="K144" s="74">
        <f>INDEX('All LEAs'!T:T,MATCH('High Poverty'!A:A,'All LEAs'!A:A,0))</f>
        <v>7656.9707070707072</v>
      </c>
    </row>
    <row r="145" spans="1:11" ht="15.6" x14ac:dyDescent="0.3">
      <c r="A145" s="19" t="s">
        <v>631</v>
      </c>
      <c r="B145" s="5" t="s">
        <v>114</v>
      </c>
      <c r="C145" s="5" t="s">
        <v>5</v>
      </c>
      <c r="D145" s="6">
        <v>0.17300000000000001</v>
      </c>
      <c r="E145" s="7">
        <v>1021</v>
      </c>
      <c r="F145" s="21">
        <f t="shared" si="4"/>
        <v>204.20000000000002</v>
      </c>
      <c r="G145" s="21">
        <f t="shared" ref="G145:G208" si="5">G144+E145</f>
        <v>476196</v>
      </c>
      <c r="H145" s="35" t="s">
        <v>508</v>
      </c>
      <c r="I145" s="74">
        <f>INDEX('All LEAs'!L:L,MATCH('High Poverty'!A:A,'All LEAs'!A:A,0))</f>
        <v>8223.1687893700782</v>
      </c>
      <c r="J145" s="74">
        <f>INDEX('All LEAs'!P:P,MATCH('High Poverty'!A:A,'All LEAs'!A:A,0))</f>
        <v>8335.3828599412336</v>
      </c>
      <c r="K145" s="74">
        <f>INDEX('All LEAs'!T:T,MATCH('High Poverty'!A:A,'All LEAs'!A:A,0))</f>
        <v>8689.7597208374882</v>
      </c>
    </row>
    <row r="146" spans="1:11" ht="15.6" x14ac:dyDescent="0.3">
      <c r="A146" s="19" t="s">
        <v>694</v>
      </c>
      <c r="B146" s="5" t="s">
        <v>177</v>
      </c>
      <c r="C146" s="5" t="s">
        <v>5</v>
      </c>
      <c r="D146" s="6">
        <v>0.17300000000000001</v>
      </c>
      <c r="E146" s="7">
        <v>2612</v>
      </c>
      <c r="F146" s="21">
        <f t="shared" si="4"/>
        <v>522.4</v>
      </c>
      <c r="G146" s="21">
        <f t="shared" si="5"/>
        <v>478808</v>
      </c>
      <c r="H146" s="35" t="s">
        <v>508</v>
      </c>
      <c r="I146" s="74">
        <f>INDEX('All LEAs'!L:L,MATCH('High Poverty'!A:A,'All LEAs'!A:A,0))</f>
        <v>4684.2896245859401</v>
      </c>
      <c r="J146" s="74">
        <f>INDEX('All LEAs'!P:P,MATCH('High Poverty'!A:A,'All LEAs'!A:A,0))</f>
        <v>5021.4761983154667</v>
      </c>
      <c r="K146" s="74">
        <f>INDEX('All LEAs'!T:T,MATCH('High Poverty'!A:A,'All LEAs'!A:A,0))</f>
        <v>5162.6726853630425</v>
      </c>
    </row>
    <row r="147" spans="1:11" ht="15.6" x14ac:dyDescent="0.3">
      <c r="A147" s="19" t="s">
        <v>915</v>
      </c>
      <c r="B147" s="5" t="s">
        <v>398</v>
      </c>
      <c r="C147" s="5" t="s">
        <v>5</v>
      </c>
      <c r="D147" s="6">
        <v>0.17199999999999999</v>
      </c>
      <c r="E147" s="7">
        <v>1451</v>
      </c>
      <c r="F147" s="21">
        <f t="shared" si="4"/>
        <v>290.2</v>
      </c>
      <c r="G147" s="21">
        <f t="shared" si="5"/>
        <v>480259</v>
      </c>
      <c r="H147" s="35" t="s">
        <v>508</v>
      </c>
      <c r="I147" s="74">
        <f>INDEX('All LEAs'!L:L,MATCH('High Poverty'!A:A,'All LEAs'!A:A,0))</f>
        <v>7223.6616721097334</v>
      </c>
      <c r="J147" s="74">
        <f>INDEX('All LEAs'!P:P,MATCH('High Poverty'!A:A,'All LEAs'!A:A,0))</f>
        <v>7790.3260441075117</v>
      </c>
      <c r="K147" s="74">
        <f>INDEX('All LEAs'!T:T,MATCH('High Poverty'!A:A,'All LEAs'!A:A,0))</f>
        <v>8225.3554006968643</v>
      </c>
    </row>
    <row r="148" spans="1:11" ht="15.6" x14ac:dyDescent="0.3">
      <c r="A148" s="19" t="s">
        <v>785</v>
      </c>
      <c r="B148" s="5" t="s">
        <v>268</v>
      </c>
      <c r="C148" s="5" t="s">
        <v>5</v>
      </c>
      <c r="D148" s="6">
        <v>0.17100000000000001</v>
      </c>
      <c r="E148" s="7">
        <v>1202</v>
      </c>
      <c r="F148" s="21">
        <f t="shared" si="4"/>
        <v>240.4</v>
      </c>
      <c r="G148" s="21">
        <f t="shared" si="5"/>
        <v>481461</v>
      </c>
      <c r="H148" s="35" t="s">
        <v>508</v>
      </c>
      <c r="I148" s="74">
        <f>INDEX('All LEAs'!L:L,MATCH('High Poverty'!A:A,'All LEAs'!A:A,0))</f>
        <v>6736.7035895465033</v>
      </c>
      <c r="J148" s="74">
        <f>INDEX('All LEAs'!P:P,MATCH('High Poverty'!A:A,'All LEAs'!A:A,0))</f>
        <v>7385.295723793678</v>
      </c>
      <c r="K148" s="74">
        <f>INDEX('All LEAs'!T:T,MATCH('High Poverty'!A:A,'All LEAs'!A:A,0))</f>
        <v>7482.4348914858101</v>
      </c>
    </row>
    <row r="149" spans="1:11" ht="15.6" x14ac:dyDescent="0.3">
      <c r="A149" s="19" t="s">
        <v>718</v>
      </c>
      <c r="B149" s="5" t="s">
        <v>201</v>
      </c>
      <c r="C149" s="5" t="s">
        <v>5</v>
      </c>
      <c r="D149" s="6">
        <v>0.17</v>
      </c>
      <c r="E149" s="7">
        <v>3286</v>
      </c>
      <c r="F149" s="21">
        <f t="shared" si="4"/>
        <v>657.2</v>
      </c>
      <c r="G149" s="21">
        <f t="shared" si="5"/>
        <v>484747</v>
      </c>
      <c r="H149" s="35" t="s">
        <v>508</v>
      </c>
      <c r="I149" s="74">
        <f>INDEX('All LEAs'!L:L,MATCH('High Poverty'!A:A,'All LEAs'!A:A,0))</f>
        <v>3355.8409161213563</v>
      </c>
      <c r="J149" s="74">
        <f>INDEX('All LEAs'!P:P,MATCH('High Poverty'!A:A,'All LEAs'!A:A,0))</f>
        <v>3520.6008916615942</v>
      </c>
      <c r="K149" s="74">
        <f>INDEX('All LEAs'!T:T,MATCH('High Poverty'!A:A,'All LEAs'!A:A,0))</f>
        <v>3731.3869894099848</v>
      </c>
    </row>
    <row r="150" spans="1:11" ht="15.6" x14ac:dyDescent="0.3">
      <c r="A150" s="19" t="s">
        <v>975</v>
      </c>
      <c r="B150" s="5" t="s">
        <v>458</v>
      </c>
      <c r="C150" s="5" t="s">
        <v>5</v>
      </c>
      <c r="D150" s="6">
        <v>0.17</v>
      </c>
      <c r="E150" s="7">
        <v>817</v>
      </c>
      <c r="F150" s="21">
        <f t="shared" si="4"/>
        <v>163.4</v>
      </c>
      <c r="G150" s="21">
        <f t="shared" si="5"/>
        <v>485564</v>
      </c>
      <c r="H150" s="35" t="s">
        <v>508</v>
      </c>
      <c r="I150" s="74">
        <f>INDEX('All LEAs'!L:L,MATCH('High Poverty'!A:A,'All LEAs'!A:A,0))</f>
        <v>8612.8405134189034</v>
      </c>
      <c r="J150" s="74">
        <f>INDEX('All LEAs'!P:P,MATCH('High Poverty'!A:A,'All LEAs'!A:A,0))</f>
        <v>9081.4163892288871</v>
      </c>
      <c r="K150" s="74">
        <f>INDEX('All LEAs'!T:T,MATCH('High Poverty'!A:A,'All LEAs'!A:A,0))</f>
        <v>9437.9474342928661</v>
      </c>
    </row>
    <row r="151" spans="1:11" ht="15.6" x14ac:dyDescent="0.3">
      <c r="A151" s="19" t="s">
        <v>538</v>
      </c>
      <c r="B151" s="5" t="s">
        <v>18</v>
      </c>
      <c r="C151" s="5" t="s">
        <v>5</v>
      </c>
      <c r="D151" s="6">
        <v>0.16899999999999998</v>
      </c>
      <c r="E151" s="7">
        <v>2035</v>
      </c>
      <c r="F151" s="21">
        <f t="shared" si="4"/>
        <v>407</v>
      </c>
      <c r="G151" s="21">
        <f t="shared" si="5"/>
        <v>487599</v>
      </c>
      <c r="H151" s="35" t="s">
        <v>508</v>
      </c>
      <c r="I151" s="74">
        <f>INDEX('All LEAs'!L:L,MATCH('High Poverty'!A:A,'All LEAs'!A:A,0))</f>
        <v>6509.0328935752823</v>
      </c>
      <c r="J151" s="74">
        <f>INDEX('All LEAs'!P:P,MATCH('High Poverty'!A:A,'All LEAs'!A:A,0))</f>
        <v>6627.1149680589679</v>
      </c>
      <c r="K151" s="74">
        <f>INDEX('All LEAs'!T:T,MATCH('High Poverty'!A:A,'All LEAs'!A:A,0))</f>
        <v>6839.5499269361908</v>
      </c>
    </row>
    <row r="152" spans="1:11" ht="15.6" x14ac:dyDescent="0.3">
      <c r="A152" s="19" t="s">
        <v>670</v>
      </c>
      <c r="B152" s="5" t="s">
        <v>153</v>
      </c>
      <c r="C152" s="5" t="s">
        <v>5</v>
      </c>
      <c r="D152" s="6">
        <v>0.16899999999999998</v>
      </c>
      <c r="E152" s="7">
        <v>412</v>
      </c>
      <c r="F152" s="21">
        <f t="shared" si="4"/>
        <v>82.4</v>
      </c>
      <c r="G152" s="21">
        <f t="shared" si="5"/>
        <v>488011</v>
      </c>
      <c r="H152" s="35" t="s">
        <v>508</v>
      </c>
      <c r="I152" s="74">
        <f>INDEX('All LEAs'!L:L,MATCH('High Poverty'!A:A,'All LEAs'!A:A,0))</f>
        <v>7682.7866587112167</v>
      </c>
      <c r="J152" s="74">
        <f>INDEX('All LEAs'!P:P,MATCH('High Poverty'!A:A,'All LEAs'!A:A,0))</f>
        <v>8458.5273543689327</v>
      </c>
      <c r="K152" s="74">
        <f>INDEX('All LEAs'!T:T,MATCH('High Poverty'!A:A,'All LEAs'!A:A,0))</f>
        <v>8219.6809523809516</v>
      </c>
    </row>
    <row r="153" spans="1:11" ht="15.6" x14ac:dyDescent="0.3">
      <c r="A153" s="19" t="s">
        <v>720</v>
      </c>
      <c r="B153" s="5" t="s">
        <v>203</v>
      </c>
      <c r="C153" s="5" t="s">
        <v>5</v>
      </c>
      <c r="D153" s="6">
        <v>0.16899999999999998</v>
      </c>
      <c r="E153" s="7">
        <v>418</v>
      </c>
      <c r="F153" s="21">
        <f t="shared" si="4"/>
        <v>83.600000000000009</v>
      </c>
      <c r="G153" s="21">
        <f t="shared" si="5"/>
        <v>488429</v>
      </c>
      <c r="H153" s="35" t="s">
        <v>508</v>
      </c>
      <c r="I153" s="74">
        <f>INDEX('All LEAs'!L:L,MATCH('High Poverty'!A:A,'All LEAs'!A:A,0))</f>
        <v>7944.1655530474036</v>
      </c>
      <c r="J153" s="74">
        <f>INDEX('All LEAs'!P:P,MATCH('High Poverty'!A:A,'All LEAs'!A:A,0))</f>
        <v>8512.2147607655497</v>
      </c>
      <c r="K153" s="74">
        <f>INDEX('All LEAs'!T:T,MATCH('High Poverty'!A:A,'All LEAs'!A:A,0))</f>
        <v>9025</v>
      </c>
    </row>
    <row r="154" spans="1:11" ht="15.6" x14ac:dyDescent="0.3">
      <c r="A154" s="19" t="s">
        <v>826</v>
      </c>
      <c r="B154" s="5" t="s">
        <v>309</v>
      </c>
      <c r="C154" s="5" t="s">
        <v>5</v>
      </c>
      <c r="D154" s="6">
        <v>0.16899999999999998</v>
      </c>
      <c r="E154" s="7">
        <v>1289</v>
      </c>
      <c r="F154" s="21">
        <f t="shared" si="4"/>
        <v>257.8</v>
      </c>
      <c r="G154" s="21">
        <f t="shared" si="5"/>
        <v>489718</v>
      </c>
      <c r="H154" s="35" t="s">
        <v>508</v>
      </c>
      <c r="I154" s="74">
        <f>INDEX('All LEAs'!L:L,MATCH('High Poverty'!A:A,'All LEAs'!A:A,0))</f>
        <v>5025.471491994178</v>
      </c>
      <c r="J154" s="74">
        <f>INDEX('All LEAs'!P:P,MATCH('High Poverty'!A:A,'All LEAs'!A:A,0))</f>
        <v>5421.3736695112493</v>
      </c>
      <c r="K154" s="74">
        <f>INDEX('All LEAs'!T:T,MATCH('High Poverty'!A:A,'All LEAs'!A:A,0))</f>
        <v>5616.1045597484281</v>
      </c>
    </row>
    <row r="155" spans="1:11" ht="15.6" x14ac:dyDescent="0.3">
      <c r="A155" s="19" t="s">
        <v>869</v>
      </c>
      <c r="B155" s="5" t="s">
        <v>352</v>
      </c>
      <c r="C155" s="5" t="s">
        <v>5</v>
      </c>
      <c r="D155" s="6">
        <v>0.16899999999999998</v>
      </c>
      <c r="E155" s="7">
        <v>2413</v>
      </c>
      <c r="F155" s="21">
        <f t="shared" si="4"/>
        <v>482.6</v>
      </c>
      <c r="G155" s="21">
        <f t="shared" si="5"/>
        <v>492131</v>
      </c>
      <c r="H155" s="35" t="s">
        <v>508</v>
      </c>
      <c r="I155" s="74">
        <f>INDEX('All LEAs'!L:L,MATCH('High Poverty'!A:A,'All LEAs'!A:A,0))</f>
        <v>5959.7779237947125</v>
      </c>
      <c r="J155" s="74">
        <f>INDEX('All LEAs'!P:P,MATCH('High Poverty'!A:A,'All LEAs'!A:A,0))</f>
        <v>6508.4543389970995</v>
      </c>
      <c r="K155" s="74">
        <f>INDEX('All LEAs'!T:T,MATCH('High Poverty'!A:A,'All LEAs'!A:A,0))</f>
        <v>7012.545454545455</v>
      </c>
    </row>
    <row r="156" spans="1:11" ht="15.6" x14ac:dyDescent="0.3">
      <c r="A156" s="19" t="s">
        <v>533</v>
      </c>
      <c r="B156" s="5" t="s">
        <v>13</v>
      </c>
      <c r="C156" s="5" t="s">
        <v>5</v>
      </c>
      <c r="D156" s="6">
        <v>0.16800000000000001</v>
      </c>
      <c r="E156" s="7">
        <v>2308</v>
      </c>
      <c r="F156" s="21">
        <f t="shared" si="4"/>
        <v>461.6</v>
      </c>
      <c r="G156" s="21">
        <f t="shared" si="5"/>
        <v>494439</v>
      </c>
      <c r="H156" s="35" t="s">
        <v>508</v>
      </c>
      <c r="I156" s="74">
        <f>INDEX('All LEAs'!L:L,MATCH('High Poverty'!A:A,'All LEAs'!A:A,0))</f>
        <v>5445.0134459741348</v>
      </c>
      <c r="J156" s="74">
        <f>INDEX('All LEAs'!P:P,MATCH('High Poverty'!A:A,'All LEAs'!A:A,0))</f>
        <v>5726.8156499133447</v>
      </c>
      <c r="K156" s="74">
        <f>INDEX('All LEAs'!T:T,MATCH('High Poverty'!A:A,'All LEAs'!A:A,0))</f>
        <v>5979.5739359368145</v>
      </c>
    </row>
    <row r="157" spans="1:11" ht="15.6" x14ac:dyDescent="0.3">
      <c r="A157" s="19" t="s">
        <v>969</v>
      </c>
      <c r="B157" s="5" t="s">
        <v>452</v>
      </c>
      <c r="C157" s="5" t="s">
        <v>5</v>
      </c>
      <c r="D157" s="6">
        <v>0.16800000000000001</v>
      </c>
      <c r="E157" s="7">
        <v>1051</v>
      </c>
      <c r="F157" s="21">
        <f t="shared" si="4"/>
        <v>210.20000000000002</v>
      </c>
      <c r="G157" s="21">
        <f t="shared" si="5"/>
        <v>495490</v>
      </c>
      <c r="H157" s="35" t="s">
        <v>508</v>
      </c>
      <c r="I157" s="74">
        <f>INDEX('All LEAs'!L:L,MATCH('High Poverty'!A:A,'All LEAs'!A:A,0))</f>
        <v>6018.0021390374332</v>
      </c>
      <c r="J157" s="74">
        <f>INDEX('All LEAs'!P:P,MATCH('High Poverty'!A:A,'All LEAs'!A:A,0))</f>
        <v>6518.6359086584207</v>
      </c>
      <c r="K157" s="74">
        <f>INDEX('All LEAs'!T:T,MATCH('High Poverty'!A:A,'All LEAs'!A:A,0))</f>
        <v>6736.5081652257441</v>
      </c>
    </row>
    <row r="158" spans="1:11" ht="15.6" x14ac:dyDescent="0.3">
      <c r="A158" s="19" t="s">
        <v>994</v>
      </c>
      <c r="B158" s="5" t="s">
        <v>477</v>
      </c>
      <c r="C158" s="5" t="s">
        <v>5</v>
      </c>
      <c r="D158" s="6">
        <v>0.16800000000000001</v>
      </c>
      <c r="E158" s="7">
        <v>2583</v>
      </c>
      <c r="F158" s="21">
        <f t="shared" si="4"/>
        <v>516.6</v>
      </c>
      <c r="G158" s="21">
        <f t="shared" si="5"/>
        <v>498073</v>
      </c>
      <c r="H158" s="35" t="s">
        <v>508</v>
      </c>
      <c r="I158" s="74">
        <f>INDEX('All LEAs'!L:L,MATCH('High Poverty'!A:A,'All LEAs'!A:A,0))</f>
        <v>3446.838579710145</v>
      </c>
      <c r="J158" s="74">
        <f>INDEX('All LEAs'!P:P,MATCH('High Poverty'!A:A,'All LEAs'!A:A,0))</f>
        <v>3885.346767324816</v>
      </c>
      <c r="K158" s="74">
        <f>INDEX('All LEAs'!T:T,MATCH('High Poverty'!A:A,'All LEAs'!A:A,0))</f>
        <v>4430.6647773279356</v>
      </c>
    </row>
    <row r="159" spans="1:11" ht="15.6" x14ac:dyDescent="0.3">
      <c r="A159" s="19" t="s">
        <v>830</v>
      </c>
      <c r="B159" s="5" t="s">
        <v>313</v>
      </c>
      <c r="C159" s="5" t="s">
        <v>5</v>
      </c>
      <c r="D159" s="6">
        <v>0.16699999999999998</v>
      </c>
      <c r="E159" s="7">
        <v>939</v>
      </c>
      <c r="F159" s="21">
        <f t="shared" si="4"/>
        <v>187.8</v>
      </c>
      <c r="G159" s="21">
        <f t="shared" si="5"/>
        <v>499012</v>
      </c>
      <c r="H159" s="35" t="s">
        <v>508</v>
      </c>
      <c r="I159" s="74">
        <f>INDEX('All LEAs'!L:L,MATCH('High Poverty'!A:A,'All LEAs'!A:A,0))</f>
        <v>3813.029621451104</v>
      </c>
      <c r="J159" s="74">
        <f>INDEX('All LEAs'!P:P,MATCH('High Poverty'!A:A,'All LEAs'!A:A,0))</f>
        <v>3958.5962513312033</v>
      </c>
      <c r="K159" s="74">
        <f>INDEX('All LEAs'!T:T,MATCH('High Poverty'!A:A,'All LEAs'!A:A,0))</f>
        <v>4001.2648305084745</v>
      </c>
    </row>
    <row r="160" spans="1:11" ht="15.6" x14ac:dyDescent="0.3">
      <c r="A160" s="19" t="s">
        <v>740</v>
      </c>
      <c r="B160" s="5" t="s">
        <v>223</v>
      </c>
      <c r="C160" s="5" t="s">
        <v>5</v>
      </c>
      <c r="D160" s="6">
        <v>0.16500000000000001</v>
      </c>
      <c r="E160" s="7">
        <v>902</v>
      </c>
      <c r="F160" s="21">
        <f t="shared" si="4"/>
        <v>180.4</v>
      </c>
      <c r="G160" s="21">
        <f t="shared" si="5"/>
        <v>499914</v>
      </c>
      <c r="H160" s="35" t="s">
        <v>508</v>
      </c>
      <c r="I160" s="74">
        <f>INDEX('All LEAs'!L:L,MATCH('High Poverty'!A:A,'All LEAs'!A:A,0))</f>
        <v>7873.9263301787596</v>
      </c>
      <c r="J160" s="74">
        <f>INDEX('All LEAs'!P:P,MATCH('High Poverty'!A:A,'All LEAs'!A:A,0))</f>
        <v>8367.6216629711762</v>
      </c>
      <c r="K160" s="74">
        <f>INDEX('All LEAs'!T:T,MATCH('High Poverty'!A:A,'All LEAs'!A:A,0))</f>
        <v>8700.7772675086107</v>
      </c>
    </row>
    <row r="161" spans="1:11" ht="15.6" x14ac:dyDescent="0.3">
      <c r="A161" s="19" t="s">
        <v>750</v>
      </c>
      <c r="B161" s="5" t="s">
        <v>233</v>
      </c>
      <c r="C161" s="5" t="s">
        <v>5</v>
      </c>
      <c r="D161" s="6">
        <v>0.16500000000000001</v>
      </c>
      <c r="E161" s="7">
        <v>1042</v>
      </c>
      <c r="F161" s="21">
        <f t="shared" si="4"/>
        <v>208.4</v>
      </c>
      <c r="G161" s="21">
        <f t="shared" si="5"/>
        <v>500956</v>
      </c>
      <c r="H161" s="35" t="s">
        <v>508</v>
      </c>
      <c r="I161" s="74">
        <f>INDEX('All LEAs'!L:L,MATCH('High Poverty'!A:A,'All LEAs'!A:A,0))</f>
        <v>6459.218346957312</v>
      </c>
      <c r="J161" s="74">
        <f>INDEX('All LEAs'!P:P,MATCH('High Poverty'!A:A,'All LEAs'!A:A,0))</f>
        <v>6951.4717562380029</v>
      </c>
      <c r="K161" s="74">
        <f>INDEX('All LEAs'!T:T,MATCH('High Poverty'!A:A,'All LEAs'!A:A,0))</f>
        <v>7195.7276264591437</v>
      </c>
    </row>
    <row r="162" spans="1:11" ht="15.6" x14ac:dyDescent="0.3">
      <c r="A162" s="19" t="s">
        <v>778</v>
      </c>
      <c r="B162" s="5" t="s">
        <v>261</v>
      </c>
      <c r="C162" s="5" t="s">
        <v>5</v>
      </c>
      <c r="D162" s="6">
        <v>0.16500000000000001</v>
      </c>
      <c r="E162" s="7">
        <v>1098</v>
      </c>
      <c r="F162" s="21">
        <f t="shared" si="4"/>
        <v>219.60000000000002</v>
      </c>
      <c r="G162" s="21">
        <f t="shared" si="5"/>
        <v>502054</v>
      </c>
      <c r="H162" s="35" t="s">
        <v>508</v>
      </c>
      <c r="I162" s="74">
        <f>INDEX('All LEAs'!L:L,MATCH('High Poverty'!A:A,'All LEAs'!A:A,0))</f>
        <v>5931.0842375886523</v>
      </c>
      <c r="J162" s="74">
        <f>INDEX('All LEAs'!P:P,MATCH('High Poverty'!A:A,'All LEAs'!A:A,0))</f>
        <v>6330.5041894353371</v>
      </c>
      <c r="K162" s="74">
        <f>INDEX('All LEAs'!T:T,MATCH('High Poverty'!A:A,'All LEAs'!A:A,0))</f>
        <v>6817.4348222424796</v>
      </c>
    </row>
    <row r="163" spans="1:11" ht="15.6" x14ac:dyDescent="0.3">
      <c r="A163" s="19" t="s">
        <v>866</v>
      </c>
      <c r="B163" s="5" t="s">
        <v>349</v>
      </c>
      <c r="C163" s="5" t="s">
        <v>5</v>
      </c>
      <c r="D163" s="6">
        <v>0.16399999999999998</v>
      </c>
      <c r="E163" s="7">
        <v>807</v>
      </c>
      <c r="F163" s="21">
        <f t="shared" si="4"/>
        <v>161.4</v>
      </c>
      <c r="G163" s="21">
        <f t="shared" si="5"/>
        <v>502861</v>
      </c>
      <c r="H163" s="35" t="s">
        <v>508</v>
      </c>
      <c r="I163" s="74">
        <f>INDEX('All LEAs'!L:L,MATCH('High Poverty'!A:A,'All LEAs'!A:A,0))</f>
        <v>8424.6586803185437</v>
      </c>
      <c r="J163" s="74">
        <f>INDEX('All LEAs'!P:P,MATCH('High Poverty'!A:A,'All LEAs'!A:A,0))</f>
        <v>9201.4559355638175</v>
      </c>
      <c r="K163" s="74">
        <f>INDEX('All LEAs'!T:T,MATCH('High Poverty'!A:A,'All LEAs'!A:A,0))</f>
        <v>9230.6090686274511</v>
      </c>
    </row>
    <row r="164" spans="1:11" ht="15.6" x14ac:dyDescent="0.3">
      <c r="A164" s="19" t="s">
        <v>889</v>
      </c>
      <c r="B164" s="5" t="s">
        <v>372</v>
      </c>
      <c r="C164" s="5" t="s">
        <v>5</v>
      </c>
      <c r="D164" s="6">
        <v>0.16399999999999998</v>
      </c>
      <c r="E164" s="7">
        <v>511</v>
      </c>
      <c r="F164" s="21">
        <f t="shared" si="4"/>
        <v>102.2</v>
      </c>
      <c r="G164" s="21">
        <f t="shared" si="5"/>
        <v>503372</v>
      </c>
      <c r="H164" s="35" t="s">
        <v>508</v>
      </c>
      <c r="I164" s="74">
        <f>INDEX('All LEAs'!L:L,MATCH('High Poverty'!A:A,'All LEAs'!A:A,0))</f>
        <v>7780.6755314960628</v>
      </c>
      <c r="J164" s="74">
        <f>INDEX('All LEAs'!P:P,MATCH('High Poverty'!A:A,'All LEAs'!A:A,0))</f>
        <v>7989.5419569471624</v>
      </c>
      <c r="K164" s="74">
        <f>INDEX('All LEAs'!T:T,MATCH('High Poverty'!A:A,'All LEAs'!A:A,0))</f>
        <v>8197.7269303201501</v>
      </c>
    </row>
    <row r="165" spans="1:11" ht="15.6" x14ac:dyDescent="0.3">
      <c r="A165" s="19" t="s">
        <v>930</v>
      </c>
      <c r="B165" s="5" t="s">
        <v>413</v>
      </c>
      <c r="C165" s="5" t="s">
        <v>5</v>
      </c>
      <c r="D165" s="6">
        <v>0.16399999999999998</v>
      </c>
      <c r="E165" s="7">
        <v>1731</v>
      </c>
      <c r="F165" s="21">
        <f t="shared" si="4"/>
        <v>346.20000000000005</v>
      </c>
      <c r="G165" s="21">
        <f t="shared" si="5"/>
        <v>505103</v>
      </c>
      <c r="H165" s="35" t="s">
        <v>508</v>
      </c>
      <c r="I165" s="74">
        <f>INDEX('All LEAs'!L:L,MATCH('High Poverty'!A:A,'All LEAs'!A:A,0))</f>
        <v>5524.9033568712657</v>
      </c>
      <c r="J165" s="74">
        <f>INDEX('All LEAs'!P:P,MATCH('High Poverty'!A:A,'All LEAs'!A:A,0))</f>
        <v>5981.5411496244933</v>
      </c>
      <c r="K165" s="74">
        <f>INDEX('All LEAs'!T:T,MATCH('High Poverty'!A:A,'All LEAs'!A:A,0))</f>
        <v>6389.8153662894583</v>
      </c>
    </row>
    <row r="166" spans="1:11" ht="15.6" x14ac:dyDescent="0.3">
      <c r="A166" s="19" t="s">
        <v>585</v>
      </c>
      <c r="B166" s="5" t="s">
        <v>68</v>
      </c>
      <c r="C166" s="5" t="s">
        <v>5</v>
      </c>
      <c r="D166" s="6">
        <v>0.16300000000000001</v>
      </c>
      <c r="E166" s="7">
        <v>1314</v>
      </c>
      <c r="F166" s="21">
        <f t="shared" si="4"/>
        <v>262.8</v>
      </c>
      <c r="G166" s="21">
        <f t="shared" si="5"/>
        <v>506417</v>
      </c>
      <c r="H166" s="35" t="s">
        <v>508</v>
      </c>
      <c r="I166" s="74">
        <f>INDEX('All LEAs'!L:L,MATCH('High Poverty'!A:A,'All LEAs'!A:A,0))</f>
        <v>3927.0079955123415</v>
      </c>
      <c r="J166" s="74">
        <f>INDEX('All LEAs'!P:P,MATCH('High Poverty'!A:A,'All LEAs'!A:A,0))</f>
        <v>4089.8444596651448</v>
      </c>
      <c r="K166" s="74">
        <f>INDEX('All LEAs'!T:T,MATCH('High Poverty'!A:A,'All LEAs'!A:A,0))</f>
        <v>4305.6913010007702</v>
      </c>
    </row>
    <row r="167" spans="1:11" ht="15.6" x14ac:dyDescent="0.3">
      <c r="A167" s="19" t="s">
        <v>702</v>
      </c>
      <c r="B167" s="5" t="s">
        <v>185</v>
      </c>
      <c r="C167" s="5" t="s">
        <v>5</v>
      </c>
      <c r="D167" s="6">
        <v>0.16300000000000001</v>
      </c>
      <c r="E167" s="7">
        <v>2021</v>
      </c>
      <c r="F167" s="21">
        <f t="shared" si="4"/>
        <v>404.20000000000005</v>
      </c>
      <c r="G167" s="21">
        <f t="shared" si="5"/>
        <v>508438</v>
      </c>
      <c r="H167" s="35" t="s">
        <v>508</v>
      </c>
      <c r="I167" s="74">
        <f>INDEX('All LEAs'!L:L,MATCH('High Poverty'!A:A,'All LEAs'!A:A,0))</f>
        <v>2164.3516777154514</v>
      </c>
      <c r="J167" s="74">
        <f>INDEX('All LEAs'!P:P,MATCH('High Poverty'!A:A,'All LEAs'!A:A,0))</f>
        <v>2276.8791340920338</v>
      </c>
      <c r="K167" s="74">
        <f>INDEX('All LEAs'!T:T,MATCH('High Poverty'!A:A,'All LEAs'!A:A,0))</f>
        <v>2486.6380670611438</v>
      </c>
    </row>
    <row r="168" spans="1:11" ht="15.6" x14ac:dyDescent="0.3">
      <c r="A168" s="19" t="s">
        <v>806</v>
      </c>
      <c r="B168" s="5" t="s">
        <v>289</v>
      </c>
      <c r="C168" s="5" t="s">
        <v>5</v>
      </c>
      <c r="D168" s="6">
        <v>0.16300000000000001</v>
      </c>
      <c r="E168" s="7">
        <v>600</v>
      </c>
      <c r="F168" s="21">
        <f t="shared" si="4"/>
        <v>120</v>
      </c>
      <c r="G168" s="21">
        <f t="shared" si="5"/>
        <v>509038</v>
      </c>
      <c r="H168" s="35" t="s">
        <v>508</v>
      </c>
      <c r="I168" s="74">
        <f>INDEX('All LEAs'!L:L,MATCH('High Poverty'!A:A,'All LEAs'!A:A,0))</f>
        <v>6064.6342630744848</v>
      </c>
      <c r="J168" s="74">
        <f>INDEX('All LEAs'!P:P,MATCH('High Poverty'!A:A,'All LEAs'!A:A,0))</f>
        <v>6457.5542333333333</v>
      </c>
      <c r="K168" s="74">
        <f>INDEX('All LEAs'!T:T,MATCH('High Poverty'!A:A,'All LEAs'!A:A,0))</f>
        <v>6807.5502555366265</v>
      </c>
    </row>
    <row r="169" spans="1:11" ht="15.6" x14ac:dyDescent="0.3">
      <c r="A169" s="19" t="s">
        <v>522</v>
      </c>
      <c r="B169" s="5" t="s">
        <v>65</v>
      </c>
      <c r="C169" s="5" t="s">
        <v>5</v>
      </c>
      <c r="D169" s="6">
        <v>0.16200000000000001</v>
      </c>
      <c r="E169" s="7">
        <v>856</v>
      </c>
      <c r="F169" s="21">
        <f t="shared" si="4"/>
        <v>171.20000000000002</v>
      </c>
      <c r="G169" s="21">
        <f t="shared" si="5"/>
        <v>509894</v>
      </c>
      <c r="H169" s="35" t="s">
        <v>508</v>
      </c>
      <c r="I169" s="74">
        <f>INDEX('All LEAs'!L:L,MATCH('High Poverty'!A:A,'All LEAs'!A:A,0))</f>
        <v>8714.0201694915249</v>
      </c>
      <c r="J169" s="74">
        <f>INDEX('All LEAs'!P:P,MATCH('High Poverty'!A:A,'All LEAs'!A:A,0))</f>
        <v>9130.7540420560745</v>
      </c>
      <c r="K169" s="74">
        <f>INDEX('All LEAs'!T:T,MATCH('High Poverty'!A:A,'All LEAs'!A:A,0))</f>
        <v>9509.925320886814</v>
      </c>
    </row>
    <row r="170" spans="1:11" ht="15.6" x14ac:dyDescent="0.3">
      <c r="A170" s="19" t="s">
        <v>989</v>
      </c>
      <c r="B170" s="5" t="s">
        <v>472</v>
      </c>
      <c r="C170" s="5" t="s">
        <v>5</v>
      </c>
      <c r="D170" s="6">
        <v>0.16200000000000001</v>
      </c>
      <c r="E170" s="7">
        <v>941</v>
      </c>
      <c r="F170" s="21">
        <f t="shared" si="4"/>
        <v>188.20000000000002</v>
      </c>
      <c r="G170" s="21">
        <f t="shared" si="5"/>
        <v>510835</v>
      </c>
      <c r="H170" s="35" t="s">
        <v>508</v>
      </c>
      <c r="I170" s="74">
        <f>INDEX('All LEAs'!L:L,MATCH('High Poverty'!A:A,'All LEAs'!A:A,0))</f>
        <v>8213.8490882061451</v>
      </c>
      <c r="J170" s="74">
        <f>INDEX('All LEAs'!P:P,MATCH('High Poverty'!A:A,'All LEAs'!A:A,0))</f>
        <v>8941.4014027630183</v>
      </c>
      <c r="K170" s="74">
        <f>INDEX('All LEAs'!T:T,MATCH('High Poverty'!A:A,'All LEAs'!A:A,0))</f>
        <v>9079.32807570978</v>
      </c>
    </row>
    <row r="171" spans="1:11" ht="15.6" x14ac:dyDescent="0.3">
      <c r="A171" s="19" t="s">
        <v>1015</v>
      </c>
      <c r="B171" s="5" t="s">
        <v>498</v>
      </c>
      <c r="C171" s="5" t="s">
        <v>5</v>
      </c>
      <c r="D171" s="6">
        <v>0.16200000000000001</v>
      </c>
      <c r="E171" s="7">
        <v>2069</v>
      </c>
      <c r="F171" s="21">
        <f t="shared" si="4"/>
        <v>413.8</v>
      </c>
      <c r="G171" s="21">
        <f t="shared" si="5"/>
        <v>512904</v>
      </c>
      <c r="H171" s="35" t="s">
        <v>508</v>
      </c>
      <c r="I171" s="74">
        <f>INDEX('All LEAs'!L:L,MATCH('High Poverty'!A:A,'All LEAs'!A:A,0))</f>
        <v>4450.5434624358377</v>
      </c>
      <c r="J171" s="74">
        <f>INDEX('All LEAs'!P:P,MATCH('High Poverty'!A:A,'All LEAs'!A:A,0))</f>
        <v>4702.1499951667474</v>
      </c>
      <c r="K171" s="74">
        <f>INDEX('All LEAs'!T:T,MATCH('High Poverty'!A:A,'All LEAs'!A:A,0))</f>
        <v>4781.0085714285715</v>
      </c>
    </row>
    <row r="172" spans="1:11" ht="15.6" x14ac:dyDescent="0.3">
      <c r="A172" s="19" t="s">
        <v>716</v>
      </c>
      <c r="B172" s="5" t="s">
        <v>199</v>
      </c>
      <c r="C172" s="5" t="s">
        <v>5</v>
      </c>
      <c r="D172" s="6">
        <v>0.161</v>
      </c>
      <c r="E172" s="7">
        <v>1689</v>
      </c>
      <c r="F172" s="21">
        <f t="shared" si="4"/>
        <v>337.8</v>
      </c>
      <c r="G172" s="21">
        <f t="shared" si="5"/>
        <v>514593</v>
      </c>
      <c r="H172" s="35" t="s">
        <v>508</v>
      </c>
      <c r="I172" s="74">
        <f>INDEX('All LEAs'!L:L,MATCH('High Poverty'!A:A,'All LEAs'!A:A,0))</f>
        <v>5187.0202400436438</v>
      </c>
      <c r="J172" s="74">
        <f>INDEX('All LEAs'!P:P,MATCH('High Poverty'!A:A,'All LEAs'!A:A,0))</f>
        <v>5768.7994493783299</v>
      </c>
      <c r="K172" s="74">
        <f>INDEX('All LEAs'!T:T,MATCH('High Poverty'!A:A,'All LEAs'!A:A,0))</f>
        <v>6007.4119739181979</v>
      </c>
    </row>
    <row r="173" spans="1:11" ht="15.6" x14ac:dyDescent="0.3">
      <c r="A173" s="19" t="s">
        <v>814</v>
      </c>
      <c r="B173" s="5" t="s">
        <v>297</v>
      </c>
      <c r="C173" s="5" t="s">
        <v>5</v>
      </c>
      <c r="D173" s="6">
        <v>0.161</v>
      </c>
      <c r="E173" s="7">
        <v>675</v>
      </c>
      <c r="F173" s="21">
        <f t="shared" si="4"/>
        <v>135</v>
      </c>
      <c r="G173" s="21">
        <f t="shared" si="5"/>
        <v>515268</v>
      </c>
      <c r="H173" s="35" t="s">
        <v>508</v>
      </c>
      <c r="I173" s="74">
        <f>INDEX('All LEAs'!L:L,MATCH('High Poverty'!A:A,'All LEAs'!A:A,0))</f>
        <v>8951.8535157318747</v>
      </c>
      <c r="J173" s="74">
        <f>INDEX('All LEAs'!P:P,MATCH('High Poverty'!A:A,'All LEAs'!A:A,0))</f>
        <v>9806.4639703703706</v>
      </c>
      <c r="K173" s="74">
        <f>INDEX('All LEAs'!T:T,MATCH('High Poverty'!A:A,'All LEAs'!A:A,0))</f>
        <v>9862.1231671554251</v>
      </c>
    </row>
    <row r="174" spans="1:11" ht="15.6" x14ac:dyDescent="0.3">
      <c r="A174" s="19" t="s">
        <v>537</v>
      </c>
      <c r="B174" s="5" t="s">
        <v>17</v>
      </c>
      <c r="C174" s="5" t="s">
        <v>5</v>
      </c>
      <c r="D174" s="6">
        <v>0.16</v>
      </c>
      <c r="E174" s="7">
        <v>4798</v>
      </c>
      <c r="F174" s="21">
        <f t="shared" si="4"/>
        <v>959.6</v>
      </c>
      <c r="G174" s="21">
        <f t="shared" si="5"/>
        <v>520066</v>
      </c>
      <c r="H174" s="35" t="s">
        <v>508</v>
      </c>
      <c r="I174" s="74">
        <f>INDEX('All LEAs'!L:L,MATCH('High Poverty'!A:A,'All LEAs'!A:A,0))</f>
        <v>6855.0781192209324</v>
      </c>
      <c r="J174" s="74">
        <f>INDEX('All LEAs'!P:P,MATCH('High Poverty'!A:A,'All LEAs'!A:A,0))</f>
        <v>7392.4414860358484</v>
      </c>
      <c r="K174" s="74">
        <f>INDEX('All LEAs'!T:T,MATCH('High Poverty'!A:A,'All LEAs'!A:A,0))</f>
        <v>7545.5648823161837</v>
      </c>
    </row>
    <row r="175" spans="1:11" ht="15.6" x14ac:dyDescent="0.3">
      <c r="A175" s="19" t="s">
        <v>695</v>
      </c>
      <c r="B175" s="5" t="s">
        <v>178</v>
      </c>
      <c r="C175" s="5" t="s">
        <v>5</v>
      </c>
      <c r="D175" s="6">
        <v>0.16</v>
      </c>
      <c r="E175" s="7">
        <v>1228</v>
      </c>
      <c r="F175" s="21">
        <f t="shared" si="4"/>
        <v>245.60000000000002</v>
      </c>
      <c r="G175" s="21">
        <f t="shared" si="5"/>
        <v>521294</v>
      </c>
      <c r="H175" s="35" t="s">
        <v>508</v>
      </c>
      <c r="I175" s="74">
        <f>INDEX('All LEAs'!L:L,MATCH('High Poverty'!A:A,'All LEAs'!A:A,0))</f>
        <v>6347.3081897233196</v>
      </c>
      <c r="J175" s="74">
        <f>INDEX('All LEAs'!P:P,MATCH('High Poverty'!A:A,'All LEAs'!A:A,0))</f>
        <v>6657.7000977198704</v>
      </c>
      <c r="K175" s="74">
        <f>INDEX('All LEAs'!T:T,MATCH('High Poverty'!A:A,'All LEAs'!A:A,0))</f>
        <v>6814.6206070287544</v>
      </c>
    </row>
    <row r="176" spans="1:11" ht="15.6" x14ac:dyDescent="0.3">
      <c r="A176" s="19" t="s">
        <v>776</v>
      </c>
      <c r="B176" s="5" t="s">
        <v>259</v>
      </c>
      <c r="C176" s="5" t="s">
        <v>5</v>
      </c>
      <c r="D176" s="6">
        <v>0.16</v>
      </c>
      <c r="E176" s="7">
        <v>573</v>
      </c>
      <c r="F176" s="21">
        <f t="shared" si="4"/>
        <v>114.60000000000001</v>
      </c>
      <c r="G176" s="21">
        <f t="shared" si="5"/>
        <v>521867</v>
      </c>
      <c r="H176" s="35" t="s">
        <v>508</v>
      </c>
      <c r="I176" s="74">
        <f>INDEX('All LEAs'!L:L,MATCH('High Poverty'!A:A,'All LEAs'!A:A,0))</f>
        <v>7328.1483830455254</v>
      </c>
      <c r="J176" s="74">
        <f>INDEX('All LEAs'!P:P,MATCH('High Poverty'!A:A,'All LEAs'!A:A,0))</f>
        <v>8257.916247818499</v>
      </c>
      <c r="K176" s="74">
        <f>INDEX('All LEAs'!T:T,MATCH('High Poverty'!A:A,'All LEAs'!A:A,0))</f>
        <v>8699.4611211573229</v>
      </c>
    </row>
    <row r="177" spans="1:11" ht="15.6" x14ac:dyDescent="0.3">
      <c r="A177" s="19" t="s">
        <v>777</v>
      </c>
      <c r="B177" s="5" t="s">
        <v>260</v>
      </c>
      <c r="C177" s="5" t="s">
        <v>5</v>
      </c>
      <c r="D177" s="6">
        <v>0.16</v>
      </c>
      <c r="E177" s="7">
        <v>1957</v>
      </c>
      <c r="F177" s="21">
        <f t="shared" si="4"/>
        <v>391.40000000000003</v>
      </c>
      <c r="G177" s="21">
        <f t="shared" si="5"/>
        <v>523824</v>
      </c>
      <c r="H177" s="35" t="s">
        <v>508</v>
      </c>
      <c r="I177" s="74">
        <f>INDEX('All LEAs'!L:L,MATCH('High Poverty'!A:A,'All LEAs'!A:A,0))</f>
        <v>5317.9761568627446</v>
      </c>
      <c r="J177" s="74">
        <f>INDEX('All LEAs'!P:P,MATCH('High Poverty'!A:A,'All LEAs'!A:A,0))</f>
        <v>5624.4542207460399</v>
      </c>
      <c r="K177" s="74">
        <f>INDEX('All LEAs'!T:T,MATCH('High Poverty'!A:A,'All LEAs'!A:A,0))</f>
        <v>5902.9740124740129</v>
      </c>
    </row>
    <row r="178" spans="1:11" ht="15.6" x14ac:dyDescent="0.3">
      <c r="A178" s="19" t="s">
        <v>807</v>
      </c>
      <c r="B178" s="5" t="s">
        <v>290</v>
      </c>
      <c r="C178" s="5" t="s">
        <v>5</v>
      </c>
      <c r="D178" s="6">
        <v>0.16</v>
      </c>
      <c r="E178" s="7">
        <v>1581</v>
      </c>
      <c r="F178" s="21">
        <f t="shared" si="4"/>
        <v>316.20000000000005</v>
      </c>
      <c r="G178" s="21">
        <f t="shared" si="5"/>
        <v>525405</v>
      </c>
      <c r="H178" s="35" t="s">
        <v>508</v>
      </c>
      <c r="I178" s="74">
        <f>INDEX('All LEAs'!L:L,MATCH('High Poverty'!A:A,'All LEAs'!A:A,0))</f>
        <v>5981.6516998191682</v>
      </c>
      <c r="J178" s="74">
        <f>INDEX('All LEAs'!P:P,MATCH('High Poverty'!A:A,'All LEAs'!A:A,0))</f>
        <v>6384.5648260594562</v>
      </c>
      <c r="K178" s="74">
        <f>INDEX('All LEAs'!T:T,MATCH('High Poverty'!A:A,'All LEAs'!A:A,0))</f>
        <v>6790.1182298546892</v>
      </c>
    </row>
    <row r="179" spans="1:11" ht="15.6" x14ac:dyDescent="0.3">
      <c r="A179" s="19" t="s">
        <v>812</v>
      </c>
      <c r="B179" s="5" t="s">
        <v>295</v>
      </c>
      <c r="C179" s="5" t="s">
        <v>5</v>
      </c>
      <c r="D179" s="6">
        <v>0.16</v>
      </c>
      <c r="E179" s="7">
        <v>1026</v>
      </c>
      <c r="F179" s="21">
        <f t="shared" si="4"/>
        <v>205.20000000000002</v>
      </c>
      <c r="G179" s="21">
        <f t="shared" si="5"/>
        <v>526431</v>
      </c>
      <c r="H179" s="35" t="s">
        <v>508</v>
      </c>
      <c r="I179" s="74">
        <f>INDEX('All LEAs'!L:L,MATCH('High Poverty'!A:A,'All LEAs'!A:A,0))</f>
        <v>7881.4959409594094</v>
      </c>
      <c r="J179" s="74">
        <f>INDEX('All LEAs'!P:P,MATCH('High Poverty'!A:A,'All LEAs'!A:A,0))</f>
        <v>8480.7195224171537</v>
      </c>
      <c r="K179" s="74">
        <f>INDEX('All LEAs'!T:T,MATCH('High Poverty'!A:A,'All LEAs'!A:A,0))</f>
        <v>8656.3109575518265</v>
      </c>
    </row>
    <row r="180" spans="1:11" ht="15.6" x14ac:dyDescent="0.3">
      <c r="A180" s="19" t="s">
        <v>769</v>
      </c>
      <c r="B180" s="5" t="s">
        <v>253</v>
      </c>
      <c r="C180" s="5" t="s">
        <v>5</v>
      </c>
      <c r="D180" s="6">
        <v>0.159</v>
      </c>
      <c r="E180" s="7">
        <v>2372</v>
      </c>
      <c r="F180" s="21">
        <f t="shared" si="4"/>
        <v>474.40000000000003</v>
      </c>
      <c r="G180" s="21">
        <f t="shared" si="5"/>
        <v>528803</v>
      </c>
      <c r="H180" s="35" t="s">
        <v>508</v>
      </c>
      <c r="I180" s="74">
        <f>INDEX('All LEAs'!L:L,MATCH('High Poverty'!A:A,'All LEAs'!A:A,0))</f>
        <v>4103.2783298538625</v>
      </c>
      <c r="J180" s="74">
        <f>INDEX('All LEAs'!P:P,MATCH('High Poverty'!A:A,'All LEAs'!A:A,0))</f>
        <v>4241.0204173693082</v>
      </c>
      <c r="K180" s="74">
        <f>INDEX('All LEAs'!T:T,MATCH('High Poverty'!A:A,'All LEAs'!A:A,0))</f>
        <v>4431.1219614417432</v>
      </c>
    </row>
    <row r="181" spans="1:11" ht="15.6" x14ac:dyDescent="0.3">
      <c r="A181" s="19" t="s">
        <v>823</v>
      </c>
      <c r="B181" s="5" t="s">
        <v>306</v>
      </c>
      <c r="C181" s="5" t="s">
        <v>5</v>
      </c>
      <c r="D181" s="6">
        <v>0.159</v>
      </c>
      <c r="E181" s="7">
        <v>1048</v>
      </c>
      <c r="F181" s="21">
        <f t="shared" si="4"/>
        <v>209.60000000000002</v>
      </c>
      <c r="G181" s="21">
        <f t="shared" si="5"/>
        <v>529851</v>
      </c>
      <c r="H181" s="35" t="s">
        <v>508</v>
      </c>
      <c r="I181" s="74">
        <f>INDEX('All LEAs'!L:L,MATCH('High Poverty'!A:A,'All LEAs'!A:A,0))</f>
        <v>4670.2880708294497</v>
      </c>
      <c r="J181" s="74">
        <f>INDEX('All LEAs'!P:P,MATCH('High Poverty'!A:A,'All LEAs'!A:A,0))</f>
        <v>4857.1854580152676</v>
      </c>
      <c r="K181" s="74">
        <f>INDEX('All LEAs'!T:T,MATCH('High Poverty'!A:A,'All LEAs'!A:A,0))</f>
        <v>4948.7198480531815</v>
      </c>
    </row>
    <row r="182" spans="1:11" ht="15.6" x14ac:dyDescent="0.3">
      <c r="A182" s="19" t="s">
        <v>913</v>
      </c>
      <c r="B182" s="5" t="s">
        <v>396</v>
      </c>
      <c r="C182" s="5" t="s">
        <v>5</v>
      </c>
      <c r="D182" s="6">
        <v>0.159</v>
      </c>
      <c r="E182" s="7">
        <v>1992</v>
      </c>
      <c r="F182" s="21">
        <f t="shared" si="4"/>
        <v>398.40000000000003</v>
      </c>
      <c r="G182" s="21">
        <f t="shared" si="5"/>
        <v>531843</v>
      </c>
      <c r="H182" s="35" t="s">
        <v>508</v>
      </c>
      <c r="I182" s="74">
        <f>INDEX('All LEAs'!L:L,MATCH('High Poverty'!A:A,'All LEAs'!A:A,0))</f>
        <v>4668.7051090644691</v>
      </c>
      <c r="J182" s="74">
        <f>INDEX('All LEAs'!P:P,MATCH('High Poverty'!A:A,'All LEAs'!A:A,0))</f>
        <v>4939.8206726907629</v>
      </c>
      <c r="K182" s="74">
        <f>INDEX('All LEAs'!T:T,MATCH('High Poverty'!A:A,'All LEAs'!A:A,0))</f>
        <v>5064.3964321110006</v>
      </c>
    </row>
    <row r="183" spans="1:11" ht="15.6" x14ac:dyDescent="0.3">
      <c r="A183" s="19" t="s">
        <v>768</v>
      </c>
      <c r="B183" s="5" t="s">
        <v>251</v>
      </c>
      <c r="C183" s="5" t="s">
        <v>5</v>
      </c>
      <c r="D183" s="6">
        <v>0.158</v>
      </c>
      <c r="E183" s="7">
        <v>1830</v>
      </c>
      <c r="F183" s="21">
        <f t="shared" si="4"/>
        <v>366</v>
      </c>
      <c r="G183" s="21">
        <f t="shared" si="5"/>
        <v>533673</v>
      </c>
      <c r="H183" s="35" t="s">
        <v>508</v>
      </c>
      <c r="I183" s="74">
        <f>INDEX('All LEAs'!L:L,MATCH('High Poverty'!A:A,'All LEAs'!A:A,0))</f>
        <v>3032.4892516629707</v>
      </c>
      <c r="J183" s="74">
        <f>INDEX('All LEAs'!P:P,MATCH('High Poverty'!A:A,'All LEAs'!A:A,0))</f>
        <v>3015.9553224043716</v>
      </c>
      <c r="K183" s="74">
        <f>INDEX('All LEAs'!T:T,MATCH('High Poverty'!A:A,'All LEAs'!A:A,0))</f>
        <v>3266.9054410987851</v>
      </c>
    </row>
    <row r="184" spans="1:11" ht="15.6" x14ac:dyDescent="0.3">
      <c r="A184" s="19" t="s">
        <v>787</v>
      </c>
      <c r="B184" s="5" t="s">
        <v>270</v>
      </c>
      <c r="C184" s="5" t="s">
        <v>5</v>
      </c>
      <c r="D184" s="6">
        <v>0.158</v>
      </c>
      <c r="E184" s="7">
        <v>811</v>
      </c>
      <c r="F184" s="21">
        <f t="shared" si="4"/>
        <v>162.20000000000002</v>
      </c>
      <c r="G184" s="21">
        <f t="shared" si="5"/>
        <v>534484</v>
      </c>
      <c r="H184" s="35" t="s">
        <v>508</v>
      </c>
      <c r="I184" s="74">
        <f>INDEX('All LEAs'!L:L,MATCH('High Poverty'!A:A,'All LEAs'!A:A,0))</f>
        <v>4578.0865683962265</v>
      </c>
      <c r="J184" s="74">
        <f>INDEX('All LEAs'!P:P,MATCH('High Poverty'!A:A,'All LEAs'!A:A,0))</f>
        <v>4823.0773612823677</v>
      </c>
      <c r="K184" s="74">
        <f>INDEX('All LEAs'!T:T,MATCH('High Poverty'!A:A,'All LEAs'!A:A,0))</f>
        <v>4919.6192771084334</v>
      </c>
    </row>
    <row r="185" spans="1:11" ht="15.6" x14ac:dyDescent="0.3">
      <c r="A185" s="19" t="s">
        <v>671</v>
      </c>
      <c r="B185" s="5" t="s">
        <v>154</v>
      </c>
      <c r="C185" s="5" t="s">
        <v>5</v>
      </c>
      <c r="D185" s="6">
        <v>0.157</v>
      </c>
      <c r="E185" s="7">
        <v>750</v>
      </c>
      <c r="F185" s="21">
        <f t="shared" si="4"/>
        <v>150</v>
      </c>
      <c r="G185" s="21">
        <f t="shared" si="5"/>
        <v>535234</v>
      </c>
      <c r="H185" s="35" t="s">
        <v>508</v>
      </c>
      <c r="I185" s="74">
        <f>INDEX('All LEAs'!L:L,MATCH('High Poverty'!A:A,'All LEAs'!A:A,0))</f>
        <v>5048.4896962025314</v>
      </c>
      <c r="J185" s="74">
        <f>INDEX('All LEAs'!P:P,MATCH('High Poverty'!A:A,'All LEAs'!A:A,0))</f>
        <v>5392.1234133333337</v>
      </c>
      <c r="K185" s="74">
        <f>INDEX('All LEAs'!T:T,MATCH('High Poverty'!A:A,'All LEAs'!A:A,0))</f>
        <v>5463.33984375</v>
      </c>
    </row>
    <row r="186" spans="1:11" ht="15.6" x14ac:dyDescent="0.3">
      <c r="A186" s="19" t="s">
        <v>726</v>
      </c>
      <c r="B186" s="5" t="s">
        <v>209</v>
      </c>
      <c r="C186" s="5" t="s">
        <v>5</v>
      </c>
      <c r="D186" s="6">
        <v>0.157</v>
      </c>
      <c r="E186" s="7">
        <v>559</v>
      </c>
      <c r="F186" s="21">
        <f t="shared" si="4"/>
        <v>111.80000000000001</v>
      </c>
      <c r="G186" s="21">
        <f t="shared" si="5"/>
        <v>535793</v>
      </c>
      <c r="H186" s="35" t="s">
        <v>508</v>
      </c>
      <c r="I186" s="74">
        <f>INDEX('All LEAs'!L:L,MATCH('High Poverty'!A:A,'All LEAs'!A:A,0))</f>
        <v>9660.6853436426118</v>
      </c>
      <c r="J186" s="74">
        <f>INDEX('All LEAs'!P:P,MATCH('High Poverty'!A:A,'All LEAs'!A:A,0))</f>
        <v>10171.640590339892</v>
      </c>
      <c r="K186" s="74">
        <f>INDEX('All LEAs'!T:T,MATCH('High Poverty'!A:A,'All LEAs'!A:A,0))</f>
        <v>10404.59963768116</v>
      </c>
    </row>
    <row r="187" spans="1:11" ht="15.6" x14ac:dyDescent="0.3">
      <c r="A187" s="19" t="s">
        <v>728</v>
      </c>
      <c r="B187" s="5" t="s">
        <v>211</v>
      </c>
      <c r="C187" s="5" t="s">
        <v>5</v>
      </c>
      <c r="D187" s="6">
        <v>0.157</v>
      </c>
      <c r="E187" s="7">
        <v>726</v>
      </c>
      <c r="F187" s="21">
        <f t="shared" si="4"/>
        <v>145.20000000000002</v>
      </c>
      <c r="G187" s="21">
        <f t="shared" si="5"/>
        <v>536519</v>
      </c>
      <c r="H187" s="35" t="s">
        <v>508</v>
      </c>
      <c r="I187" s="74">
        <f>INDEX('All LEAs'!L:L,MATCH('High Poverty'!A:A,'All LEAs'!A:A,0))</f>
        <v>7631.8951299589598</v>
      </c>
      <c r="J187" s="74">
        <f>INDEX('All LEAs'!P:P,MATCH('High Poverty'!A:A,'All LEAs'!A:A,0))</f>
        <v>7809.2521349862254</v>
      </c>
      <c r="K187" s="74">
        <f>INDEX('All LEAs'!T:T,MATCH('High Poverty'!A:A,'All LEAs'!A:A,0))</f>
        <v>8089.401685393258</v>
      </c>
    </row>
    <row r="188" spans="1:11" ht="15.6" x14ac:dyDescent="0.3">
      <c r="A188" s="19" t="s">
        <v>848</v>
      </c>
      <c r="B188" s="5" t="s">
        <v>332</v>
      </c>
      <c r="C188" s="5" t="s">
        <v>5</v>
      </c>
      <c r="D188" s="6">
        <v>0.157</v>
      </c>
      <c r="E188" s="7">
        <v>781</v>
      </c>
      <c r="F188" s="21">
        <f t="shared" si="4"/>
        <v>156.20000000000002</v>
      </c>
      <c r="G188" s="21">
        <f t="shared" si="5"/>
        <v>537300</v>
      </c>
      <c r="H188" s="35" t="s">
        <v>508</v>
      </c>
      <c r="I188" s="74">
        <f>INDEX('All LEAs'!L:L,MATCH('High Poverty'!A:A,'All LEAs'!A:A,0))</f>
        <v>10013.367151664612</v>
      </c>
      <c r="J188" s="74">
        <f>INDEX('All LEAs'!P:P,MATCH('High Poverty'!A:A,'All LEAs'!A:A,0))</f>
        <v>10491.749244558259</v>
      </c>
      <c r="K188" s="74">
        <f>INDEX('All LEAs'!T:T,MATCH('High Poverty'!A:A,'All LEAs'!A:A,0))</f>
        <v>10868.631716906946</v>
      </c>
    </row>
    <row r="189" spans="1:11" ht="15.6" x14ac:dyDescent="0.3">
      <c r="A189" s="19" t="s">
        <v>617</v>
      </c>
      <c r="B189" s="5" t="s">
        <v>100</v>
      </c>
      <c r="C189" s="5" t="s">
        <v>5</v>
      </c>
      <c r="D189" s="6">
        <v>0.155</v>
      </c>
      <c r="E189" s="7">
        <v>4013</v>
      </c>
      <c r="F189" s="21">
        <f t="shared" si="4"/>
        <v>802.6</v>
      </c>
      <c r="G189" s="21">
        <f t="shared" si="5"/>
        <v>541313</v>
      </c>
      <c r="H189" s="35" t="s">
        <v>508</v>
      </c>
      <c r="I189" s="74">
        <f>INDEX('All LEAs'!L:L,MATCH('High Poverty'!A:A,'All LEAs'!A:A,0))</f>
        <v>1480.0088172043008</v>
      </c>
      <c r="J189" s="74">
        <f>INDEX('All LEAs'!P:P,MATCH('High Poverty'!A:A,'All LEAs'!A:A,0))</f>
        <v>1632.8949663593321</v>
      </c>
      <c r="K189" s="74">
        <f>INDEX('All LEAs'!T:T,MATCH('High Poverty'!A:A,'All LEAs'!A:A,0))</f>
        <v>1780.1873909793171</v>
      </c>
    </row>
    <row r="190" spans="1:11" ht="15.6" x14ac:dyDescent="0.3">
      <c r="A190" s="19" t="s">
        <v>832</v>
      </c>
      <c r="B190" s="5" t="s">
        <v>315</v>
      </c>
      <c r="C190" s="5" t="s">
        <v>5</v>
      </c>
      <c r="D190" s="6">
        <v>0.155</v>
      </c>
      <c r="E190" s="7">
        <v>358</v>
      </c>
      <c r="F190" s="21">
        <f t="shared" si="4"/>
        <v>71.600000000000009</v>
      </c>
      <c r="G190" s="21">
        <f t="shared" si="5"/>
        <v>541671</v>
      </c>
      <c r="H190" s="35" t="s">
        <v>508</v>
      </c>
      <c r="I190" s="74">
        <f>INDEX('All LEAs'!L:L,MATCH('High Poverty'!A:A,'All LEAs'!A:A,0))</f>
        <v>9713.1600478468899</v>
      </c>
      <c r="J190" s="74">
        <f>INDEX('All LEAs'!P:P,MATCH('High Poverty'!A:A,'All LEAs'!A:A,0))</f>
        <v>11574.560335195531</v>
      </c>
      <c r="K190" s="74">
        <f>INDEX('All LEAs'!T:T,MATCH('High Poverty'!A:A,'All LEAs'!A:A,0))</f>
        <v>10658.330808080807</v>
      </c>
    </row>
    <row r="191" spans="1:11" ht="15.6" x14ac:dyDescent="0.3">
      <c r="A191" s="19" t="s">
        <v>927</v>
      </c>
      <c r="B191" s="5" t="s">
        <v>410</v>
      </c>
      <c r="C191" s="5" t="s">
        <v>5</v>
      </c>
      <c r="D191" s="6">
        <v>0.155</v>
      </c>
      <c r="E191" s="7">
        <v>683</v>
      </c>
      <c r="F191" s="21">
        <f t="shared" si="4"/>
        <v>136.6</v>
      </c>
      <c r="G191" s="21">
        <f t="shared" si="5"/>
        <v>542354</v>
      </c>
      <c r="H191" s="35" t="s">
        <v>508</v>
      </c>
      <c r="I191" s="74">
        <f>INDEX('All LEAs'!L:L,MATCH('High Poverty'!A:A,'All LEAs'!A:A,0))</f>
        <v>6972.0408567415725</v>
      </c>
      <c r="J191" s="74">
        <f>INDEX('All LEAs'!P:P,MATCH('High Poverty'!A:A,'All LEAs'!A:A,0))</f>
        <v>7369.2851830161062</v>
      </c>
      <c r="K191" s="74">
        <f>INDEX('All LEAs'!T:T,MATCH('High Poverty'!A:A,'All LEAs'!A:A,0))</f>
        <v>7441.0770348837214</v>
      </c>
    </row>
    <row r="192" spans="1:11" ht="15.6" x14ac:dyDescent="0.3">
      <c r="A192" s="19" t="s">
        <v>554</v>
      </c>
      <c r="B192" s="5" t="s">
        <v>34</v>
      </c>
      <c r="C192" s="5" t="s">
        <v>5</v>
      </c>
      <c r="D192" s="6">
        <v>0.153</v>
      </c>
      <c r="E192" s="7">
        <v>725</v>
      </c>
      <c r="F192" s="21">
        <f t="shared" si="4"/>
        <v>145</v>
      </c>
      <c r="G192" s="21">
        <f t="shared" si="5"/>
        <v>543079</v>
      </c>
      <c r="H192" s="35" t="s">
        <v>508</v>
      </c>
      <c r="I192" s="74">
        <f>INDEX('All LEAs'!L:L,MATCH('High Poverty'!A:A,'All LEAs'!A:A,0))</f>
        <v>8053.9323922114045</v>
      </c>
      <c r="J192" s="74">
        <f>INDEX('All LEAs'!P:P,MATCH('High Poverty'!A:A,'All LEAs'!A:A,0))</f>
        <v>8026.9700413793098</v>
      </c>
      <c r="K192" s="74">
        <f>INDEX('All LEAs'!T:T,MATCH('High Poverty'!A:A,'All LEAs'!A:A,0))</f>
        <v>8152.0789473684208</v>
      </c>
    </row>
    <row r="193" spans="1:11" ht="15.6" x14ac:dyDescent="0.3">
      <c r="A193" s="19" t="s">
        <v>987</v>
      </c>
      <c r="B193" s="5" t="s">
        <v>470</v>
      </c>
      <c r="C193" s="5" t="s">
        <v>5</v>
      </c>
      <c r="D193" s="6">
        <v>0.153</v>
      </c>
      <c r="E193" s="7">
        <v>1463</v>
      </c>
      <c r="F193" s="21">
        <f t="shared" si="4"/>
        <v>292.60000000000002</v>
      </c>
      <c r="G193" s="21">
        <f t="shared" si="5"/>
        <v>544542</v>
      </c>
      <c r="H193" s="35" t="s">
        <v>508</v>
      </c>
      <c r="I193" s="74">
        <f>INDEX('All LEAs'!L:L,MATCH('High Poverty'!A:A,'All LEAs'!A:A,0))</f>
        <v>4666.2443888166454</v>
      </c>
      <c r="J193" s="74">
        <f>INDEX('All LEAs'!P:P,MATCH('High Poverty'!A:A,'All LEAs'!A:A,0))</f>
        <v>5019.1452016404646</v>
      </c>
      <c r="K193" s="74">
        <f>INDEX('All LEAs'!T:T,MATCH('High Poverty'!A:A,'All LEAs'!A:A,0))</f>
        <v>5331.1293952180031</v>
      </c>
    </row>
    <row r="194" spans="1:11" ht="15.6" x14ac:dyDescent="0.3">
      <c r="A194" s="19" t="s">
        <v>607</v>
      </c>
      <c r="B194" s="5" t="s">
        <v>90</v>
      </c>
      <c r="C194" s="5" t="s">
        <v>5</v>
      </c>
      <c r="D194" s="6">
        <v>0.151</v>
      </c>
      <c r="E194" s="7">
        <v>818</v>
      </c>
      <c r="F194" s="21">
        <f t="shared" si="4"/>
        <v>163.60000000000002</v>
      </c>
      <c r="G194" s="21">
        <f t="shared" si="5"/>
        <v>545360</v>
      </c>
      <c r="H194" s="35" t="s">
        <v>508</v>
      </c>
      <c r="I194" s="74">
        <f>INDEX('All LEAs'!L:L,MATCH('High Poverty'!A:A,'All LEAs'!A:A,0))</f>
        <v>7160.3741338112295</v>
      </c>
      <c r="J194" s="74">
        <f>INDEX('All LEAs'!P:P,MATCH('High Poverty'!A:A,'All LEAs'!A:A,0))</f>
        <v>7278.0317848410759</v>
      </c>
      <c r="K194" s="74">
        <f>INDEX('All LEAs'!T:T,MATCH('High Poverty'!A:A,'All LEAs'!A:A,0))</f>
        <v>7524.2939698492464</v>
      </c>
    </row>
    <row r="195" spans="1:11" ht="15.6" x14ac:dyDescent="0.3">
      <c r="A195" s="19" t="s">
        <v>625</v>
      </c>
      <c r="B195" s="5" t="s">
        <v>108</v>
      </c>
      <c r="C195" s="5" t="s">
        <v>5</v>
      </c>
      <c r="D195" s="6">
        <v>0.151</v>
      </c>
      <c r="E195" s="7">
        <v>728</v>
      </c>
      <c r="F195" s="21">
        <f t="shared" si="4"/>
        <v>145.6</v>
      </c>
      <c r="G195" s="21">
        <f t="shared" si="5"/>
        <v>546088</v>
      </c>
      <c r="H195" s="35" t="s">
        <v>508</v>
      </c>
      <c r="I195" s="74">
        <f>INDEX('All LEAs'!L:L,MATCH('High Poverty'!A:A,'All LEAs'!A:A,0))</f>
        <v>6522.4227888446203</v>
      </c>
      <c r="J195" s="74">
        <f>INDEX('All LEAs'!P:P,MATCH('High Poverty'!A:A,'All LEAs'!A:A,0))</f>
        <v>6896.6930631868127</v>
      </c>
      <c r="K195" s="74">
        <f>INDEX('All LEAs'!T:T,MATCH('High Poverty'!A:A,'All LEAs'!A:A,0))</f>
        <v>7161.7</v>
      </c>
    </row>
    <row r="196" spans="1:11" ht="15.6" x14ac:dyDescent="0.3">
      <c r="A196" s="19" t="s">
        <v>676</v>
      </c>
      <c r="B196" s="5" t="s">
        <v>159</v>
      </c>
      <c r="C196" s="5" t="s">
        <v>5</v>
      </c>
      <c r="D196" s="6">
        <v>0.151</v>
      </c>
      <c r="E196" s="7">
        <v>1780</v>
      </c>
      <c r="F196" s="21">
        <f t="shared" si="4"/>
        <v>356</v>
      </c>
      <c r="G196" s="21">
        <f t="shared" si="5"/>
        <v>547868</v>
      </c>
      <c r="H196" s="35" t="s">
        <v>508</v>
      </c>
      <c r="I196" s="74">
        <f>INDEX('All LEAs'!L:L,MATCH('High Poverty'!A:A,'All LEAs'!A:A,0))</f>
        <v>6947.0584687499995</v>
      </c>
      <c r="J196" s="74">
        <f>INDEX('All LEAs'!P:P,MATCH('High Poverty'!A:A,'All LEAs'!A:A,0))</f>
        <v>7631.0582191011245</v>
      </c>
      <c r="K196" s="74">
        <f>INDEX('All LEAs'!T:T,MATCH('High Poverty'!A:A,'All LEAs'!A:A,0))</f>
        <v>7630.7286184210525</v>
      </c>
    </row>
    <row r="197" spans="1:11" ht="15.6" x14ac:dyDescent="0.3">
      <c r="A197" s="19" t="s">
        <v>638</v>
      </c>
      <c r="B197" s="5" t="s">
        <v>121</v>
      </c>
      <c r="C197" s="5" t="s">
        <v>5</v>
      </c>
      <c r="D197" s="6">
        <v>0.15</v>
      </c>
      <c r="E197" s="7">
        <v>1837</v>
      </c>
      <c r="F197" s="21">
        <f t="shared" si="4"/>
        <v>367.40000000000003</v>
      </c>
      <c r="G197" s="21">
        <f t="shared" si="5"/>
        <v>549705</v>
      </c>
      <c r="H197" s="35" t="s">
        <v>508</v>
      </c>
      <c r="I197" s="74">
        <f>INDEX('All LEAs'!L:L,MATCH('High Poverty'!A:A,'All LEAs'!A:A,0))</f>
        <v>6577.4975768261966</v>
      </c>
      <c r="J197" s="74">
        <f>INDEX('All LEAs'!P:P,MATCH('High Poverty'!A:A,'All LEAs'!A:A,0))</f>
        <v>7214.5850571584106</v>
      </c>
      <c r="K197" s="74">
        <f>INDEX('All LEAs'!T:T,MATCH('High Poverty'!A:A,'All LEAs'!A:A,0))</f>
        <v>7290.779716466739</v>
      </c>
    </row>
    <row r="198" spans="1:11" ht="15.6" x14ac:dyDescent="0.3">
      <c r="A198" s="19" t="s">
        <v>661</v>
      </c>
      <c r="B198" s="5" t="s">
        <v>144</v>
      </c>
      <c r="C198" s="5" t="s">
        <v>5</v>
      </c>
      <c r="D198" s="6">
        <v>0.15</v>
      </c>
      <c r="E198" s="7">
        <v>1220</v>
      </c>
      <c r="F198" s="21">
        <f t="shared" si="4"/>
        <v>244</v>
      </c>
      <c r="G198" s="21">
        <f t="shared" si="5"/>
        <v>550925</v>
      </c>
      <c r="H198" s="35" t="s">
        <v>508</v>
      </c>
      <c r="I198" s="74">
        <f>INDEX('All LEAs'!L:L,MATCH('High Poverty'!A:A,'All LEAs'!A:A,0))</f>
        <v>5596.1873747016707</v>
      </c>
      <c r="J198" s="74">
        <f>INDEX('All LEAs'!P:P,MATCH('High Poverty'!A:A,'All LEAs'!A:A,0))</f>
        <v>5879.6763114754103</v>
      </c>
      <c r="K198" s="74">
        <f>INDEX('All LEAs'!T:T,MATCH('High Poverty'!A:A,'All LEAs'!A:A,0))</f>
        <v>6277.9529806884966</v>
      </c>
    </row>
    <row r="199" spans="1:11" ht="15.6" x14ac:dyDescent="0.3">
      <c r="A199" s="19" t="s">
        <v>1000</v>
      </c>
      <c r="B199" s="5" t="s">
        <v>483</v>
      </c>
      <c r="C199" s="5" t="s">
        <v>5</v>
      </c>
      <c r="D199" s="6">
        <v>0.15</v>
      </c>
      <c r="E199" s="7">
        <v>1482</v>
      </c>
      <c r="F199" s="21">
        <f t="shared" si="4"/>
        <v>296.40000000000003</v>
      </c>
      <c r="G199" s="21">
        <f t="shared" si="5"/>
        <v>552407</v>
      </c>
      <c r="H199" s="35" t="s">
        <v>508</v>
      </c>
      <c r="I199" s="74">
        <f>INDEX('All LEAs'!L:L,MATCH('High Poverty'!A:A,'All LEAs'!A:A,0))</f>
        <v>3317.8092433537831</v>
      </c>
      <c r="J199" s="74">
        <f>INDEX('All LEAs'!P:P,MATCH('High Poverty'!A:A,'All LEAs'!A:A,0))</f>
        <v>3345.2154251012144</v>
      </c>
      <c r="K199" s="74">
        <f>INDEX('All LEAs'!T:T,MATCH('High Poverty'!A:A,'All LEAs'!A:A,0))</f>
        <v>3490.1894596397597</v>
      </c>
    </row>
    <row r="200" spans="1:11" ht="15.6" x14ac:dyDescent="0.3">
      <c r="A200" s="19" t="s">
        <v>833</v>
      </c>
      <c r="B200" s="5" t="s">
        <v>316</v>
      </c>
      <c r="C200" s="5" t="s">
        <v>5</v>
      </c>
      <c r="D200" s="6">
        <v>0.14899999999999999</v>
      </c>
      <c r="E200" s="7">
        <v>573</v>
      </c>
      <c r="F200" s="21">
        <f t="shared" si="4"/>
        <v>114.60000000000001</v>
      </c>
      <c r="G200" s="21">
        <f t="shared" si="5"/>
        <v>552980</v>
      </c>
      <c r="H200" s="35" t="s">
        <v>508</v>
      </c>
      <c r="I200" s="74">
        <f>INDEX('All LEAs'!L:L,MATCH('High Poverty'!A:A,'All LEAs'!A:A,0))</f>
        <v>10010.959951923076</v>
      </c>
      <c r="J200" s="74">
        <f>INDEX('All LEAs'!P:P,MATCH('High Poverty'!A:A,'All LEAs'!A:A,0))</f>
        <v>11057.029685863874</v>
      </c>
      <c r="K200" s="74">
        <f>INDEX('All LEAs'!T:T,MATCH('High Poverty'!A:A,'All LEAs'!A:A,0))</f>
        <v>11712.715063520871</v>
      </c>
    </row>
    <row r="201" spans="1:11" ht="15.6" x14ac:dyDescent="0.3">
      <c r="A201" s="19" t="s">
        <v>903</v>
      </c>
      <c r="B201" s="5" t="s">
        <v>386</v>
      </c>
      <c r="C201" s="5" t="s">
        <v>5</v>
      </c>
      <c r="D201" s="6">
        <v>0.14899999999999999</v>
      </c>
      <c r="E201" s="7">
        <v>277</v>
      </c>
      <c r="F201" s="21">
        <f t="shared" si="4"/>
        <v>55.400000000000006</v>
      </c>
      <c r="G201" s="21">
        <f t="shared" si="5"/>
        <v>553257</v>
      </c>
      <c r="H201" s="35" t="s">
        <v>508</v>
      </c>
      <c r="I201" s="74">
        <f>INDEX('All LEAs'!L:L,MATCH('High Poverty'!A:A,'All LEAs'!A:A,0))</f>
        <v>5412.1154599406527</v>
      </c>
      <c r="J201" s="74">
        <f>INDEX('All LEAs'!P:P,MATCH('High Poverty'!A:A,'All LEAs'!A:A,0))</f>
        <v>6627.2263898916963</v>
      </c>
      <c r="K201" s="74">
        <f>INDEX('All LEAs'!T:T,MATCH('High Poverty'!A:A,'All LEAs'!A:A,0))</f>
        <v>6600.1428571428569</v>
      </c>
    </row>
    <row r="202" spans="1:11" ht="15.6" x14ac:dyDescent="0.3">
      <c r="A202" s="19" t="s">
        <v>947</v>
      </c>
      <c r="B202" s="5" t="s">
        <v>430</v>
      </c>
      <c r="C202" s="5" t="s">
        <v>5</v>
      </c>
      <c r="D202" s="6">
        <v>0.14899999999999999</v>
      </c>
      <c r="E202" s="7">
        <v>2114</v>
      </c>
      <c r="F202" s="21">
        <f t="shared" si="4"/>
        <v>422.8</v>
      </c>
      <c r="G202" s="21">
        <f t="shared" si="5"/>
        <v>555371</v>
      </c>
      <c r="H202" s="35" t="s">
        <v>508</v>
      </c>
      <c r="I202" s="74">
        <f>INDEX('All LEAs'!L:L,MATCH('High Poverty'!A:A,'All LEAs'!A:A,0))</f>
        <v>4032.525847897969</v>
      </c>
      <c r="J202" s="74">
        <f>INDEX('All LEAs'!P:P,MATCH('High Poverty'!A:A,'All LEAs'!A:A,0))</f>
        <v>4134.2364711447499</v>
      </c>
      <c r="K202" s="74">
        <f>INDEX('All LEAs'!T:T,MATCH('High Poverty'!A:A,'All LEAs'!A:A,0))</f>
        <v>4462.235659655832</v>
      </c>
    </row>
    <row r="203" spans="1:11" ht="15.6" x14ac:dyDescent="0.3">
      <c r="A203" s="19" t="s">
        <v>565</v>
      </c>
      <c r="B203" s="5" t="s">
        <v>45</v>
      </c>
      <c r="C203" s="5" t="s">
        <v>5</v>
      </c>
      <c r="D203" s="6">
        <v>0.14800000000000002</v>
      </c>
      <c r="E203" s="7">
        <v>1545</v>
      </c>
      <c r="F203" s="21">
        <f t="shared" si="4"/>
        <v>309</v>
      </c>
      <c r="G203" s="21">
        <f t="shared" si="5"/>
        <v>556916</v>
      </c>
      <c r="H203" s="35" t="s">
        <v>508</v>
      </c>
      <c r="I203" s="74">
        <f>INDEX('All LEAs'!L:L,MATCH('High Poverty'!A:A,'All LEAs'!A:A,0))</f>
        <v>4601.0964472800533</v>
      </c>
      <c r="J203" s="74">
        <f>INDEX('All LEAs'!P:P,MATCH('High Poverty'!A:A,'All LEAs'!A:A,0))</f>
        <v>4544.0936957928798</v>
      </c>
      <c r="K203" s="74">
        <f>INDEX('All LEAs'!T:T,MATCH('High Poverty'!A:A,'All LEAs'!A:A,0))</f>
        <v>4791.1594771241826</v>
      </c>
    </row>
    <row r="204" spans="1:11" ht="15.6" x14ac:dyDescent="0.3">
      <c r="A204" s="19" t="s">
        <v>747</v>
      </c>
      <c r="B204" s="5" t="s">
        <v>230</v>
      </c>
      <c r="C204" s="5" t="s">
        <v>5</v>
      </c>
      <c r="D204" s="6">
        <v>0.14800000000000002</v>
      </c>
      <c r="E204" s="7">
        <v>2187</v>
      </c>
      <c r="F204" s="21">
        <f t="shared" si="4"/>
        <v>437.40000000000003</v>
      </c>
      <c r="G204" s="21">
        <f t="shared" si="5"/>
        <v>559103</v>
      </c>
      <c r="H204" s="35" t="s">
        <v>508</v>
      </c>
      <c r="I204" s="74">
        <f>INDEX('All LEAs'!L:L,MATCH('High Poverty'!A:A,'All LEAs'!A:A,0))</f>
        <v>4523.8333419913415</v>
      </c>
      <c r="J204" s="74">
        <f>INDEX('All LEAs'!P:P,MATCH('High Poverty'!A:A,'All LEAs'!A:A,0))</f>
        <v>4998.14817558299</v>
      </c>
      <c r="K204" s="74">
        <f>INDEX('All LEAs'!T:T,MATCH('High Poverty'!A:A,'All LEAs'!A:A,0))</f>
        <v>5126.4891696750901</v>
      </c>
    </row>
    <row r="205" spans="1:11" ht="15.6" x14ac:dyDescent="0.3">
      <c r="A205" s="19" t="s">
        <v>900</v>
      </c>
      <c r="B205" s="5" t="s">
        <v>383</v>
      </c>
      <c r="C205" s="5" t="s">
        <v>5</v>
      </c>
      <c r="D205" s="6">
        <v>0.14800000000000002</v>
      </c>
      <c r="E205" s="7">
        <v>358</v>
      </c>
      <c r="F205" s="21">
        <f t="shared" si="4"/>
        <v>71.600000000000009</v>
      </c>
      <c r="G205" s="21">
        <f t="shared" si="5"/>
        <v>559461</v>
      </c>
      <c r="H205" s="35" t="s">
        <v>508</v>
      </c>
      <c r="I205" s="74">
        <f>INDEX('All LEAs'!L:L,MATCH('High Poverty'!A:A,'All LEAs'!A:A,0))</f>
        <v>10804.938985148514</v>
      </c>
      <c r="J205" s="74">
        <f>INDEX('All LEAs'!P:P,MATCH('High Poverty'!A:A,'All LEAs'!A:A,0))</f>
        <v>12324.821256983239</v>
      </c>
      <c r="K205" s="74">
        <f>INDEX('All LEAs'!T:T,MATCH('High Poverty'!A:A,'All LEAs'!A:A,0))</f>
        <v>12413.095238095239</v>
      </c>
    </row>
    <row r="206" spans="1:11" ht="15.6" x14ac:dyDescent="0.3">
      <c r="A206" s="19" t="s">
        <v>980</v>
      </c>
      <c r="B206" s="5" t="s">
        <v>463</v>
      </c>
      <c r="C206" s="5" t="s">
        <v>5</v>
      </c>
      <c r="D206" s="6">
        <v>0.14800000000000002</v>
      </c>
      <c r="E206" s="7">
        <v>1481</v>
      </c>
      <c r="F206" s="21">
        <f t="shared" si="4"/>
        <v>296.2</v>
      </c>
      <c r="G206" s="21">
        <f t="shared" si="5"/>
        <v>560942</v>
      </c>
      <c r="H206" s="35" t="s">
        <v>508</v>
      </c>
      <c r="I206" s="74">
        <f>INDEX('All LEAs'!L:L,MATCH('High Poverty'!A:A,'All LEAs'!A:A,0))</f>
        <v>4910.6186893840104</v>
      </c>
      <c r="J206" s="74">
        <f>INDEX('All LEAs'!P:P,MATCH('High Poverty'!A:A,'All LEAs'!A:A,0))</f>
        <v>5138.5166779203246</v>
      </c>
      <c r="K206" s="74">
        <f>INDEX('All LEAs'!T:T,MATCH('High Poverty'!A:A,'All LEAs'!A:A,0))</f>
        <v>5371.6330338631651</v>
      </c>
    </row>
    <row r="207" spans="1:11" ht="15.6" x14ac:dyDescent="0.3">
      <c r="A207" s="19" t="s">
        <v>878</v>
      </c>
      <c r="B207" s="5" t="s">
        <v>361</v>
      </c>
      <c r="C207" s="5" t="s">
        <v>5</v>
      </c>
      <c r="D207" s="6">
        <v>0.14699999999999999</v>
      </c>
      <c r="E207" s="7">
        <v>977</v>
      </c>
      <c r="F207" s="21">
        <f t="shared" si="4"/>
        <v>195.4</v>
      </c>
      <c r="G207" s="21">
        <f t="shared" si="5"/>
        <v>561919</v>
      </c>
      <c r="H207" s="35" t="s">
        <v>508</v>
      </c>
      <c r="I207" s="74">
        <f>INDEX('All LEAs'!L:L,MATCH('High Poverty'!A:A,'All LEAs'!A:A,0))</f>
        <v>8455.1126753975695</v>
      </c>
      <c r="J207" s="74">
        <f>INDEX('All LEAs'!P:P,MATCH('High Poverty'!A:A,'All LEAs'!A:A,0))</f>
        <v>9283.2130910951892</v>
      </c>
      <c r="K207" s="74">
        <f>INDEX('All LEAs'!T:T,MATCH('High Poverty'!A:A,'All LEAs'!A:A,0))</f>
        <v>9399.1346938775514</v>
      </c>
    </row>
    <row r="208" spans="1:11" ht="15.6" x14ac:dyDescent="0.3">
      <c r="A208" s="19" t="s">
        <v>564</v>
      </c>
      <c r="B208" s="5" t="s">
        <v>44</v>
      </c>
      <c r="C208" s="5" t="s">
        <v>5</v>
      </c>
      <c r="D208" s="6">
        <v>0.14599999999999999</v>
      </c>
      <c r="E208" s="7">
        <v>1360</v>
      </c>
      <c r="F208" s="21">
        <f t="shared" ref="F208:F271" si="6">E208*0.2</f>
        <v>272</v>
      </c>
      <c r="G208" s="21">
        <f t="shared" si="5"/>
        <v>563279</v>
      </c>
      <c r="H208" s="35" t="s">
        <v>508</v>
      </c>
      <c r="I208" s="74">
        <f>INDEX('All LEAs'!L:L,MATCH('High Poverty'!A:A,'All LEAs'!A:A,0))</f>
        <v>7102.7683137254908</v>
      </c>
      <c r="J208" s="74">
        <f>INDEX('All LEAs'!P:P,MATCH('High Poverty'!A:A,'All LEAs'!A:A,0))</f>
        <v>8114.2814411764703</v>
      </c>
      <c r="K208" s="74">
        <f>INDEX('All LEAs'!T:T,MATCH('High Poverty'!A:A,'All LEAs'!A:A,0))</f>
        <v>8013.0413990007137</v>
      </c>
    </row>
    <row r="209" spans="1:11" ht="15.6" x14ac:dyDescent="0.3">
      <c r="A209" s="19" t="s">
        <v>735</v>
      </c>
      <c r="B209" s="5" t="s">
        <v>218</v>
      </c>
      <c r="C209" s="5" t="s">
        <v>5</v>
      </c>
      <c r="D209" s="6">
        <v>0.14599999999999999</v>
      </c>
      <c r="E209" s="7">
        <v>3461</v>
      </c>
      <c r="F209" s="21">
        <f t="shared" si="6"/>
        <v>692.2</v>
      </c>
      <c r="G209" s="21">
        <f t="shared" ref="G209:G272" si="7">G208+E209</f>
        <v>566740</v>
      </c>
      <c r="H209" s="35" t="s">
        <v>508</v>
      </c>
      <c r="I209" s="74">
        <f>INDEX('All LEAs'!L:L,MATCH('High Poverty'!A:A,'All LEAs'!A:A,0))</f>
        <v>5113.8795762245454</v>
      </c>
      <c r="J209" s="74">
        <f>INDEX('All LEAs'!P:P,MATCH('High Poverty'!A:A,'All LEAs'!A:A,0))</f>
        <v>5462.4859202542621</v>
      </c>
      <c r="K209" s="74">
        <f>INDEX('All LEAs'!T:T,MATCH('High Poverty'!A:A,'All LEAs'!A:A,0))</f>
        <v>5650.4205580029366</v>
      </c>
    </row>
    <row r="210" spans="1:11" ht="15.6" x14ac:dyDescent="0.3">
      <c r="A210" s="19" t="s">
        <v>811</v>
      </c>
      <c r="B210" s="5" t="s">
        <v>294</v>
      </c>
      <c r="C210" s="5" t="s">
        <v>5</v>
      </c>
      <c r="D210" s="6">
        <v>0.14599999999999999</v>
      </c>
      <c r="E210" s="7">
        <v>1997</v>
      </c>
      <c r="F210" s="21">
        <f t="shared" si="6"/>
        <v>399.40000000000003</v>
      </c>
      <c r="G210" s="21">
        <f t="shared" si="7"/>
        <v>568737</v>
      </c>
      <c r="H210" s="35" t="s">
        <v>508</v>
      </c>
      <c r="I210" s="74">
        <f>INDEX('All LEAs'!L:L,MATCH('High Poverty'!A:A,'All LEAs'!A:A,0))</f>
        <v>5209.5048206164738</v>
      </c>
      <c r="J210" s="74">
        <f>INDEX('All LEAs'!P:P,MATCH('High Poverty'!A:A,'All LEAs'!A:A,0))</f>
        <v>5304.4523735603407</v>
      </c>
      <c r="K210" s="74">
        <f>INDEX('All LEAs'!T:T,MATCH('High Poverty'!A:A,'All LEAs'!A:A,0))</f>
        <v>5438.0671239588437</v>
      </c>
    </row>
    <row r="211" spans="1:11" ht="15.6" x14ac:dyDescent="0.3">
      <c r="A211" s="19" t="s">
        <v>923</v>
      </c>
      <c r="B211" s="5" t="s">
        <v>406</v>
      </c>
      <c r="C211" s="5" t="s">
        <v>5</v>
      </c>
      <c r="D211" s="6">
        <v>0.14599999999999999</v>
      </c>
      <c r="E211" s="7">
        <v>1230</v>
      </c>
      <c r="F211" s="21">
        <f t="shared" si="6"/>
        <v>246</v>
      </c>
      <c r="G211" s="21">
        <f t="shared" si="7"/>
        <v>569967</v>
      </c>
      <c r="H211" s="35" t="s">
        <v>508</v>
      </c>
      <c r="I211" s="74">
        <f>INDEX('All LEAs'!L:L,MATCH('High Poverty'!A:A,'All LEAs'!A:A,0))</f>
        <v>5479.5266142969367</v>
      </c>
      <c r="J211" s="74">
        <f>INDEX('All LEAs'!P:P,MATCH('High Poverty'!A:A,'All LEAs'!A:A,0))</f>
        <v>5713.6368211382114</v>
      </c>
      <c r="K211" s="74">
        <f>INDEX('All LEAs'!T:T,MATCH('High Poverty'!A:A,'All LEAs'!A:A,0))</f>
        <v>5996.0968543046356</v>
      </c>
    </row>
    <row r="212" spans="1:11" ht="15.6" x14ac:dyDescent="0.3">
      <c r="A212" s="19" t="s">
        <v>724</v>
      </c>
      <c r="B212" s="5" t="s">
        <v>207</v>
      </c>
      <c r="C212" s="5" t="s">
        <v>5</v>
      </c>
      <c r="D212" s="6">
        <v>0.14499999999999999</v>
      </c>
      <c r="E212" s="7">
        <v>2182</v>
      </c>
      <c r="F212" s="21">
        <f t="shared" si="6"/>
        <v>436.40000000000003</v>
      </c>
      <c r="G212" s="21">
        <f t="shared" si="7"/>
        <v>572149</v>
      </c>
      <c r="H212" s="35" t="s">
        <v>508</v>
      </c>
      <c r="I212" s="74">
        <f>INDEX('All LEAs'!L:L,MATCH('High Poverty'!A:A,'All LEAs'!A:A,0))</f>
        <v>6425.0253899181389</v>
      </c>
      <c r="J212" s="74">
        <f>INDEX('All LEAs'!P:P,MATCH('High Poverty'!A:A,'All LEAs'!A:A,0))</f>
        <v>6930.2484142988078</v>
      </c>
      <c r="K212" s="74">
        <f>INDEX('All LEAs'!T:T,MATCH('High Poverty'!A:A,'All LEAs'!A:A,0))</f>
        <v>7146.3839080459766</v>
      </c>
    </row>
    <row r="213" spans="1:11" ht="15.6" x14ac:dyDescent="0.3">
      <c r="A213" s="19" t="s">
        <v>727</v>
      </c>
      <c r="B213" s="5" t="s">
        <v>210</v>
      </c>
      <c r="C213" s="5" t="s">
        <v>5</v>
      </c>
      <c r="D213" s="6">
        <v>0.14499999999999999</v>
      </c>
      <c r="E213" s="7">
        <v>2400</v>
      </c>
      <c r="F213" s="21">
        <f t="shared" si="6"/>
        <v>480</v>
      </c>
      <c r="G213" s="21">
        <f t="shared" si="7"/>
        <v>574549</v>
      </c>
      <c r="H213" s="35" t="s">
        <v>508</v>
      </c>
      <c r="I213" s="74">
        <f>INDEX('All LEAs'!L:L,MATCH('High Poverty'!A:A,'All LEAs'!A:A,0))</f>
        <v>4445.7469595588236</v>
      </c>
      <c r="J213" s="74">
        <f>INDEX('All LEAs'!P:P,MATCH('High Poverty'!A:A,'All LEAs'!A:A,0))</f>
        <v>5125.5488833333338</v>
      </c>
      <c r="K213" s="74">
        <f>INDEX('All LEAs'!T:T,MATCH('High Poverty'!A:A,'All LEAs'!A:A,0))</f>
        <v>5385.5390557939918</v>
      </c>
    </row>
    <row r="214" spans="1:11" ht="15.6" x14ac:dyDescent="0.3">
      <c r="A214" s="19" t="s">
        <v>765</v>
      </c>
      <c r="B214" s="5" t="s">
        <v>248</v>
      </c>
      <c r="C214" s="5" t="s">
        <v>5</v>
      </c>
      <c r="D214" s="6">
        <v>0.14499999999999999</v>
      </c>
      <c r="E214" s="7">
        <v>981</v>
      </c>
      <c r="F214" s="21">
        <f t="shared" si="6"/>
        <v>196.20000000000002</v>
      </c>
      <c r="G214" s="21">
        <f t="shared" si="7"/>
        <v>575530</v>
      </c>
      <c r="H214" s="35" t="s">
        <v>508</v>
      </c>
      <c r="I214" s="74">
        <f>INDEX('All LEAs'!L:L,MATCH('High Poverty'!A:A,'All LEAs'!A:A,0))</f>
        <v>6025.9871550903899</v>
      </c>
      <c r="J214" s="74">
        <f>INDEX('All LEAs'!P:P,MATCH('High Poverty'!A:A,'All LEAs'!A:A,0))</f>
        <v>6546.3999388379207</v>
      </c>
      <c r="K214" s="74">
        <f>INDEX('All LEAs'!T:T,MATCH('High Poverty'!A:A,'All LEAs'!A:A,0))</f>
        <v>6372.5145631067962</v>
      </c>
    </row>
    <row r="215" spans="1:11" ht="15.6" x14ac:dyDescent="0.3">
      <c r="A215" s="19" t="s">
        <v>803</v>
      </c>
      <c r="B215" s="5" t="s">
        <v>286</v>
      </c>
      <c r="C215" s="5" t="s">
        <v>5</v>
      </c>
      <c r="D215" s="6">
        <v>0.14499999999999999</v>
      </c>
      <c r="E215" s="7">
        <v>978</v>
      </c>
      <c r="F215" s="21">
        <f t="shared" si="6"/>
        <v>195.60000000000002</v>
      </c>
      <c r="G215" s="21">
        <f t="shared" si="7"/>
        <v>576508</v>
      </c>
      <c r="H215" s="35" t="s">
        <v>508</v>
      </c>
      <c r="I215" s="74">
        <f>INDEX('All LEAs'!L:L,MATCH('High Poverty'!A:A,'All LEAs'!A:A,0))</f>
        <v>6527.9505343511455</v>
      </c>
      <c r="J215" s="74">
        <f>INDEX('All LEAs'!P:P,MATCH('High Poverty'!A:A,'All LEAs'!A:A,0))</f>
        <v>7123.3463599182005</v>
      </c>
      <c r="K215" s="74">
        <f>INDEX('All LEAs'!T:T,MATCH('High Poverty'!A:A,'All LEAs'!A:A,0))</f>
        <v>7281.7983789260388</v>
      </c>
    </row>
    <row r="216" spans="1:11" ht="15.6" x14ac:dyDescent="0.3">
      <c r="A216" s="19" t="s">
        <v>932</v>
      </c>
      <c r="B216" s="5" t="s">
        <v>415</v>
      </c>
      <c r="C216" s="5" t="s">
        <v>5</v>
      </c>
      <c r="D216" s="6">
        <v>0.14499999999999999</v>
      </c>
      <c r="E216" s="7">
        <v>1825</v>
      </c>
      <c r="F216" s="21">
        <f t="shared" si="6"/>
        <v>365</v>
      </c>
      <c r="G216" s="21">
        <f t="shared" si="7"/>
        <v>578333</v>
      </c>
      <c r="H216" s="35" t="s">
        <v>508</v>
      </c>
      <c r="I216" s="74">
        <f>INDEX('All LEAs'!L:L,MATCH('High Poverty'!A:A,'All LEAs'!A:A,0))</f>
        <v>5895.2422345483365</v>
      </c>
      <c r="J216" s="74">
        <f>INDEX('All LEAs'!P:P,MATCH('High Poverty'!A:A,'All LEAs'!A:A,0))</f>
        <v>6144.9680438356172</v>
      </c>
      <c r="K216" s="74">
        <f>INDEX('All LEAs'!T:T,MATCH('High Poverty'!A:A,'All LEAs'!A:A,0))</f>
        <v>6236.8294149808635</v>
      </c>
    </row>
    <row r="217" spans="1:11" ht="15.6" x14ac:dyDescent="0.3">
      <c r="A217" s="19" t="s">
        <v>942</v>
      </c>
      <c r="B217" s="5" t="s">
        <v>425</v>
      </c>
      <c r="C217" s="5" t="s">
        <v>5</v>
      </c>
      <c r="D217" s="6">
        <v>0.14499999999999999</v>
      </c>
      <c r="E217" s="7">
        <v>4719</v>
      </c>
      <c r="F217" s="21">
        <f t="shared" si="6"/>
        <v>943.80000000000007</v>
      </c>
      <c r="G217" s="21">
        <f t="shared" si="7"/>
        <v>583052</v>
      </c>
      <c r="H217" s="35" t="s">
        <v>508</v>
      </c>
      <c r="I217" s="74">
        <f>INDEX('All LEAs'!L:L,MATCH('High Poverty'!A:A,'All LEAs'!A:A,0))</f>
        <v>3453.4973109076432</v>
      </c>
      <c r="J217" s="74">
        <f>INDEX('All LEAs'!P:P,MATCH('High Poverty'!A:A,'All LEAs'!A:A,0))</f>
        <v>3794.4511443102351</v>
      </c>
      <c r="K217" s="74">
        <f>INDEX('All LEAs'!T:T,MATCH('High Poverty'!A:A,'All LEAs'!A:A,0))</f>
        <v>4081.8479966080135</v>
      </c>
    </row>
    <row r="218" spans="1:11" ht="15.6" x14ac:dyDescent="0.3">
      <c r="A218" s="19" t="s">
        <v>678</v>
      </c>
      <c r="B218" s="5" t="s">
        <v>161</v>
      </c>
      <c r="C218" s="5" t="s">
        <v>5</v>
      </c>
      <c r="D218" s="6">
        <v>0.14400000000000002</v>
      </c>
      <c r="E218" s="7">
        <v>1069</v>
      </c>
      <c r="F218" s="21">
        <f t="shared" si="6"/>
        <v>213.8</v>
      </c>
      <c r="G218" s="21">
        <f t="shared" si="7"/>
        <v>584121</v>
      </c>
      <c r="H218" s="35" t="s">
        <v>508</v>
      </c>
      <c r="I218" s="74">
        <f>INDEX('All LEAs'!L:L,MATCH('High Poverty'!A:A,'All LEAs'!A:A,0))</f>
        <v>6620.6305340223953</v>
      </c>
      <c r="J218" s="74">
        <f>INDEX('All LEAs'!P:P,MATCH('High Poverty'!A:A,'All LEAs'!A:A,0))</f>
        <v>7297.0669223573432</v>
      </c>
      <c r="K218" s="74">
        <f>INDEX('All LEAs'!T:T,MATCH('High Poverty'!A:A,'All LEAs'!A:A,0))</f>
        <v>7462.4180094786734</v>
      </c>
    </row>
    <row r="219" spans="1:11" ht="15.6" x14ac:dyDescent="0.3">
      <c r="A219" s="19" t="s">
        <v>687</v>
      </c>
      <c r="B219" s="5" t="s">
        <v>170</v>
      </c>
      <c r="C219" s="5" t="s">
        <v>5</v>
      </c>
      <c r="D219" s="6">
        <v>0.14400000000000002</v>
      </c>
      <c r="E219" s="7">
        <v>723</v>
      </c>
      <c r="F219" s="21">
        <f t="shared" si="6"/>
        <v>144.6</v>
      </c>
      <c r="G219" s="21">
        <f t="shared" si="7"/>
        <v>584844</v>
      </c>
      <c r="H219" s="35" t="s">
        <v>508</v>
      </c>
      <c r="I219" s="74">
        <f>INDEX('All LEAs'!L:L,MATCH('High Poverty'!A:A,'All LEAs'!A:A,0))</f>
        <v>8207.657633986928</v>
      </c>
      <c r="J219" s="74">
        <f>INDEX('All LEAs'!P:P,MATCH('High Poverty'!A:A,'All LEAs'!A:A,0))</f>
        <v>8833.6912586445378</v>
      </c>
      <c r="K219" s="74">
        <f>INDEX('All LEAs'!T:T,MATCH('High Poverty'!A:A,'All LEAs'!A:A,0))</f>
        <v>9754.6281112737925</v>
      </c>
    </row>
    <row r="220" spans="1:11" ht="15.6" x14ac:dyDescent="0.3">
      <c r="A220" s="19" t="s">
        <v>882</v>
      </c>
      <c r="B220" s="5" t="s">
        <v>365</v>
      </c>
      <c r="C220" s="5" t="s">
        <v>5</v>
      </c>
      <c r="D220" s="6">
        <v>0.14400000000000002</v>
      </c>
      <c r="E220" s="7">
        <v>2695</v>
      </c>
      <c r="F220" s="21">
        <f t="shared" si="6"/>
        <v>539</v>
      </c>
      <c r="G220" s="21">
        <f t="shared" si="7"/>
        <v>587539</v>
      </c>
      <c r="H220" s="35" t="s">
        <v>508</v>
      </c>
      <c r="I220" s="74">
        <f>INDEX('All LEAs'!L:L,MATCH('High Poverty'!A:A,'All LEAs'!A:A,0))</f>
        <v>5367.8399641191245</v>
      </c>
      <c r="J220" s="74">
        <f>INDEX('All LEAs'!P:P,MATCH('High Poverty'!A:A,'All LEAs'!A:A,0))</f>
        <v>5648.731621521335</v>
      </c>
      <c r="K220" s="74">
        <f>INDEX('All LEAs'!T:T,MATCH('High Poverty'!A:A,'All LEAs'!A:A,0))</f>
        <v>5934.4780469341404</v>
      </c>
    </row>
    <row r="221" spans="1:11" ht="15.6" x14ac:dyDescent="0.3">
      <c r="A221" s="19" t="s">
        <v>586</v>
      </c>
      <c r="B221" s="5" t="s">
        <v>69</v>
      </c>
      <c r="C221" s="5" t="s">
        <v>5</v>
      </c>
      <c r="D221" s="6">
        <v>0.14300000000000002</v>
      </c>
      <c r="E221" s="7">
        <v>997</v>
      </c>
      <c r="F221" s="21">
        <f t="shared" si="6"/>
        <v>199.4</v>
      </c>
      <c r="G221" s="21">
        <f t="shared" si="7"/>
        <v>588536</v>
      </c>
      <c r="H221" s="35" t="s">
        <v>508</v>
      </c>
      <c r="I221" s="74">
        <f>INDEX('All LEAs'!L:L,MATCH('High Poverty'!A:A,'All LEAs'!A:A,0))</f>
        <v>7386.676980609418</v>
      </c>
      <c r="J221" s="74">
        <f>INDEX('All LEAs'!P:P,MATCH('High Poverty'!A:A,'All LEAs'!A:A,0))</f>
        <v>8135.0535506519554</v>
      </c>
      <c r="K221" s="74">
        <f>INDEX('All LEAs'!T:T,MATCH('High Poverty'!A:A,'All LEAs'!A:A,0))</f>
        <v>8338.2022244691616</v>
      </c>
    </row>
    <row r="222" spans="1:11" ht="15.6" x14ac:dyDescent="0.3">
      <c r="A222" s="19" t="s">
        <v>933</v>
      </c>
      <c r="B222" s="5" t="s">
        <v>416</v>
      </c>
      <c r="C222" s="5" t="s">
        <v>5</v>
      </c>
      <c r="D222" s="6">
        <v>0.14300000000000002</v>
      </c>
      <c r="E222" s="7">
        <v>1685</v>
      </c>
      <c r="F222" s="21">
        <f t="shared" si="6"/>
        <v>337</v>
      </c>
      <c r="G222" s="21">
        <f t="shared" si="7"/>
        <v>590221</v>
      </c>
      <c r="H222" s="35" t="s">
        <v>508</v>
      </c>
      <c r="I222" s="74">
        <f>INDEX('All LEAs'!L:L,MATCH('High Poverty'!A:A,'All LEAs'!A:A,0))</f>
        <v>5148.0136576989116</v>
      </c>
      <c r="J222" s="74">
        <f>INDEX('All LEAs'!P:P,MATCH('High Poverty'!A:A,'All LEAs'!A:A,0))</f>
        <v>5391.4827477744802</v>
      </c>
      <c r="K222" s="74">
        <f>INDEX('All LEAs'!T:T,MATCH('High Poverty'!A:A,'All LEAs'!A:A,0))</f>
        <v>5471.0859835100118</v>
      </c>
    </row>
    <row r="223" spans="1:11" ht="15.6" x14ac:dyDescent="0.3">
      <c r="A223" s="19" t="s">
        <v>1006</v>
      </c>
      <c r="B223" s="5" t="s">
        <v>489</v>
      </c>
      <c r="C223" s="5" t="s">
        <v>5</v>
      </c>
      <c r="D223" s="6">
        <v>0.14300000000000002</v>
      </c>
      <c r="E223" s="7">
        <v>469</v>
      </c>
      <c r="F223" s="21">
        <f t="shared" si="6"/>
        <v>93.800000000000011</v>
      </c>
      <c r="G223" s="21">
        <f t="shared" si="7"/>
        <v>590690</v>
      </c>
      <c r="H223" s="35" t="s">
        <v>508</v>
      </c>
      <c r="I223" s="74">
        <f>INDEX('All LEAs'!L:L,MATCH('High Poverty'!A:A,'All LEAs'!A:A,0))</f>
        <v>7419.575984095427</v>
      </c>
      <c r="J223" s="74">
        <f>INDEX('All LEAs'!P:P,MATCH('High Poverty'!A:A,'All LEAs'!A:A,0))</f>
        <v>8035.8005330490405</v>
      </c>
      <c r="K223" s="74">
        <f>INDEX('All LEAs'!T:T,MATCH('High Poverty'!A:A,'All LEAs'!A:A,0))</f>
        <v>8493.6746203904549</v>
      </c>
    </row>
    <row r="224" spans="1:11" ht="15.6" x14ac:dyDescent="0.3">
      <c r="A224" s="19" t="s">
        <v>657</v>
      </c>
      <c r="B224" s="5" t="s">
        <v>140</v>
      </c>
      <c r="C224" s="5" t="s">
        <v>5</v>
      </c>
      <c r="D224" s="6">
        <v>0.14199999999999999</v>
      </c>
      <c r="E224" s="7">
        <v>1098</v>
      </c>
      <c r="F224" s="21">
        <f t="shared" si="6"/>
        <v>219.60000000000002</v>
      </c>
      <c r="G224" s="21">
        <f t="shared" si="7"/>
        <v>591788</v>
      </c>
      <c r="H224" s="35" t="s">
        <v>508</v>
      </c>
      <c r="I224" s="74">
        <f>INDEX('All LEAs'!L:L,MATCH('High Poverty'!A:A,'All LEAs'!A:A,0))</f>
        <v>6724.195565217392</v>
      </c>
      <c r="J224" s="74">
        <f>INDEX('All LEAs'!P:P,MATCH('High Poverty'!A:A,'All LEAs'!A:A,0))</f>
        <v>7164.7295992714025</v>
      </c>
      <c r="K224" s="74">
        <f>INDEX('All LEAs'!T:T,MATCH('High Poverty'!A:A,'All LEAs'!A:A,0))</f>
        <v>7371.0109990834098</v>
      </c>
    </row>
    <row r="225" spans="1:11" ht="15.6" x14ac:dyDescent="0.3">
      <c r="A225" s="19" t="s">
        <v>674</v>
      </c>
      <c r="B225" s="5" t="s">
        <v>157</v>
      </c>
      <c r="C225" s="5" t="s">
        <v>5</v>
      </c>
      <c r="D225" s="6">
        <v>0.14199999999999999</v>
      </c>
      <c r="E225" s="7">
        <v>2027</v>
      </c>
      <c r="F225" s="21">
        <f t="shared" si="6"/>
        <v>405.40000000000003</v>
      </c>
      <c r="G225" s="21">
        <f t="shared" si="7"/>
        <v>593815</v>
      </c>
      <c r="H225" s="35" t="s">
        <v>508</v>
      </c>
      <c r="I225" s="74">
        <f>INDEX('All LEAs'!L:L,MATCH('High Poverty'!A:A,'All LEAs'!A:A,0))</f>
        <v>3917.5475510204078</v>
      </c>
      <c r="J225" s="74">
        <f>INDEX('All LEAs'!P:P,MATCH('High Poverty'!A:A,'All LEAs'!A:A,0))</f>
        <v>4129.5712530833744</v>
      </c>
      <c r="K225" s="74">
        <f>INDEX('All LEAs'!T:T,MATCH('High Poverty'!A:A,'All LEAs'!A:A,0))</f>
        <v>4301.4970000000003</v>
      </c>
    </row>
    <row r="226" spans="1:11" ht="15.6" x14ac:dyDescent="0.3">
      <c r="A226" s="19" t="s">
        <v>856</v>
      </c>
      <c r="B226" s="5" t="s">
        <v>339</v>
      </c>
      <c r="C226" s="5" t="s">
        <v>5</v>
      </c>
      <c r="D226" s="6">
        <v>0.14199999999999999</v>
      </c>
      <c r="E226" s="7">
        <v>1596</v>
      </c>
      <c r="F226" s="21">
        <f t="shared" si="6"/>
        <v>319.20000000000005</v>
      </c>
      <c r="G226" s="21">
        <f t="shared" si="7"/>
        <v>595411</v>
      </c>
      <c r="H226" s="35" t="s">
        <v>508</v>
      </c>
      <c r="I226" s="74">
        <f>INDEX('All LEAs'!L:L,MATCH('High Poverty'!A:A,'All LEAs'!A:A,0))</f>
        <v>7771.1759408284024</v>
      </c>
      <c r="J226" s="74">
        <f>INDEX('All LEAs'!P:P,MATCH('High Poverty'!A:A,'All LEAs'!A:A,0))</f>
        <v>8421.3643170426058</v>
      </c>
      <c r="K226" s="74">
        <f>INDEX('All LEAs'!T:T,MATCH('High Poverty'!A:A,'All LEAs'!A:A,0))</f>
        <v>8471.0733662145503</v>
      </c>
    </row>
    <row r="227" spans="1:11" ht="15.6" x14ac:dyDescent="0.3">
      <c r="A227" s="19" t="s">
        <v>977</v>
      </c>
      <c r="B227" s="5" t="s">
        <v>460</v>
      </c>
      <c r="C227" s="5" t="s">
        <v>5</v>
      </c>
      <c r="D227" s="6">
        <v>0.14199999999999999</v>
      </c>
      <c r="E227" s="7">
        <v>2882</v>
      </c>
      <c r="F227" s="21">
        <f t="shared" si="6"/>
        <v>576.4</v>
      </c>
      <c r="G227" s="21">
        <f t="shared" si="7"/>
        <v>598293</v>
      </c>
      <c r="H227" s="35" t="s">
        <v>508</v>
      </c>
      <c r="I227" s="74">
        <f>INDEX('All LEAs'!L:L,MATCH('High Poverty'!A:A,'All LEAs'!A:A,0))</f>
        <v>2497.4347095871235</v>
      </c>
      <c r="J227" s="74">
        <f>INDEX('All LEAs'!P:P,MATCH('High Poverty'!A:A,'All LEAs'!A:A,0))</f>
        <v>2573.4832095766828</v>
      </c>
      <c r="K227" s="74">
        <f>INDEX('All LEAs'!T:T,MATCH('High Poverty'!A:A,'All LEAs'!A:A,0))</f>
        <v>2851.1881434149805</v>
      </c>
    </row>
    <row r="228" spans="1:11" ht="15.6" x14ac:dyDescent="0.3">
      <c r="A228" s="19" t="s">
        <v>1001</v>
      </c>
      <c r="B228" s="5" t="s">
        <v>484</v>
      </c>
      <c r="C228" s="5" t="s">
        <v>5</v>
      </c>
      <c r="D228" s="6">
        <v>0.14199999999999999</v>
      </c>
      <c r="E228" s="7">
        <v>4232</v>
      </c>
      <c r="F228" s="21">
        <f t="shared" si="6"/>
        <v>846.40000000000009</v>
      </c>
      <c r="G228" s="21">
        <f t="shared" si="7"/>
        <v>602525</v>
      </c>
      <c r="H228" s="35" t="s">
        <v>508</v>
      </c>
      <c r="I228" s="74">
        <f>INDEX('All LEAs'!L:L,MATCH('High Poverty'!A:A,'All LEAs'!A:A,0))</f>
        <v>2344.2813898460831</v>
      </c>
      <c r="J228" s="74">
        <f>INDEX('All LEAs'!P:P,MATCH('High Poverty'!A:A,'All LEAs'!A:A,0))</f>
        <v>2515.0681781663516</v>
      </c>
      <c r="K228" s="74">
        <f>INDEX('All LEAs'!T:T,MATCH('High Poverty'!A:A,'All LEAs'!A:A,0))</f>
        <v>2786.6739025566812</v>
      </c>
    </row>
    <row r="229" spans="1:11" ht="15.6" x14ac:dyDescent="0.3">
      <c r="A229" s="19" t="s">
        <v>961</v>
      </c>
      <c r="B229" s="5" t="s">
        <v>444</v>
      </c>
      <c r="C229" s="5" t="s">
        <v>5</v>
      </c>
      <c r="D229" s="6">
        <v>0.14099999999999999</v>
      </c>
      <c r="E229" s="7">
        <v>712</v>
      </c>
      <c r="F229" s="21">
        <f t="shared" si="6"/>
        <v>142.4</v>
      </c>
      <c r="G229" s="21">
        <f t="shared" si="7"/>
        <v>603237</v>
      </c>
      <c r="H229" s="35" t="s">
        <v>508</v>
      </c>
      <c r="I229" s="74">
        <f>INDEX('All LEAs'!L:L,MATCH('High Poverty'!A:A,'All LEAs'!A:A,0))</f>
        <v>8480.7927359781115</v>
      </c>
      <c r="J229" s="74">
        <f>INDEX('All LEAs'!P:P,MATCH('High Poverty'!A:A,'All LEAs'!A:A,0))</f>
        <v>8858.7288623595505</v>
      </c>
      <c r="K229" s="74">
        <f>INDEX('All LEAs'!T:T,MATCH('High Poverty'!A:A,'All LEAs'!A:A,0))</f>
        <v>9005.7571234735406</v>
      </c>
    </row>
    <row r="230" spans="1:11" ht="15.6" x14ac:dyDescent="0.3">
      <c r="A230" s="19" t="s">
        <v>991</v>
      </c>
      <c r="B230" s="5" t="s">
        <v>474</v>
      </c>
      <c r="C230" s="5" t="s">
        <v>5</v>
      </c>
      <c r="D230" s="6">
        <v>0.14099999999999999</v>
      </c>
      <c r="E230" s="7">
        <v>643</v>
      </c>
      <c r="F230" s="21">
        <f t="shared" si="6"/>
        <v>128.6</v>
      </c>
      <c r="G230" s="21">
        <f t="shared" si="7"/>
        <v>603880</v>
      </c>
      <c r="H230" s="35" t="s">
        <v>508</v>
      </c>
      <c r="I230" s="74">
        <f>INDEX('All LEAs'!L:L,MATCH('High Poverty'!A:A,'All LEAs'!A:A,0))</f>
        <v>6453.6002003081667</v>
      </c>
      <c r="J230" s="74">
        <f>INDEX('All LEAs'!P:P,MATCH('High Poverty'!A:A,'All LEAs'!A:A,0))</f>
        <v>6753.9209175738733</v>
      </c>
      <c r="K230" s="74">
        <f>INDEX('All LEAs'!T:T,MATCH('High Poverty'!A:A,'All LEAs'!A:A,0))</f>
        <v>6729.5356037151705</v>
      </c>
    </row>
    <row r="231" spans="1:11" ht="15.6" x14ac:dyDescent="0.3">
      <c r="A231" s="19" t="s">
        <v>672</v>
      </c>
      <c r="B231" s="5" t="s">
        <v>155</v>
      </c>
      <c r="C231" s="5" t="s">
        <v>5</v>
      </c>
      <c r="D231" s="6">
        <v>0.14000000000000001</v>
      </c>
      <c r="E231" s="7">
        <v>1789</v>
      </c>
      <c r="F231" s="21">
        <f t="shared" si="6"/>
        <v>357.8</v>
      </c>
      <c r="G231" s="21">
        <f t="shared" si="7"/>
        <v>605669</v>
      </c>
      <c r="H231" s="35" t="s">
        <v>508</v>
      </c>
      <c r="I231" s="74">
        <f>INDEX('All LEAs'!L:L,MATCH('High Poverty'!A:A,'All LEAs'!A:A,0))</f>
        <v>7732.2167108167769</v>
      </c>
      <c r="J231" s="74">
        <f>INDEX('All LEAs'!P:P,MATCH('High Poverty'!A:A,'All LEAs'!A:A,0))</f>
        <v>7859.1710061486874</v>
      </c>
      <c r="K231" s="74">
        <f>INDEX('All LEAs'!T:T,MATCH('High Poverty'!A:A,'All LEAs'!A:A,0))</f>
        <v>7897.8329621380844</v>
      </c>
    </row>
    <row r="232" spans="1:11" ht="15.6" x14ac:dyDescent="0.3">
      <c r="A232" s="19" t="s">
        <v>943</v>
      </c>
      <c r="B232" s="5" t="s">
        <v>426</v>
      </c>
      <c r="C232" s="5" t="s">
        <v>5</v>
      </c>
      <c r="D232" s="6">
        <v>0.14000000000000001</v>
      </c>
      <c r="E232" s="7">
        <v>593</v>
      </c>
      <c r="F232" s="21">
        <f t="shared" si="6"/>
        <v>118.60000000000001</v>
      </c>
      <c r="G232" s="21">
        <f t="shared" si="7"/>
        <v>606262</v>
      </c>
      <c r="H232" s="35" t="s">
        <v>508</v>
      </c>
      <c r="I232" s="74">
        <f>INDEX('All LEAs'!L:L,MATCH('High Poverty'!A:A,'All LEAs'!A:A,0))</f>
        <v>4957.1537341772155</v>
      </c>
      <c r="J232" s="74">
        <f>INDEX('All LEAs'!P:P,MATCH('High Poverty'!A:A,'All LEAs'!A:A,0))</f>
        <v>5447.126930860034</v>
      </c>
      <c r="K232" s="74">
        <f>INDEX('All LEAs'!T:T,MATCH('High Poverty'!A:A,'All LEAs'!A:A,0))</f>
        <v>5469.7373572593797</v>
      </c>
    </row>
    <row r="233" spans="1:11" ht="15.6" x14ac:dyDescent="0.3">
      <c r="A233" s="19" t="s">
        <v>632</v>
      </c>
      <c r="B233" s="5" t="s">
        <v>115</v>
      </c>
      <c r="C233" s="5" t="s">
        <v>5</v>
      </c>
      <c r="D233" s="6">
        <v>0.13900000000000001</v>
      </c>
      <c r="E233" s="7">
        <v>2425</v>
      </c>
      <c r="F233" s="21">
        <f t="shared" si="6"/>
        <v>485</v>
      </c>
      <c r="G233" s="21">
        <f t="shared" si="7"/>
        <v>608687</v>
      </c>
      <c r="H233" s="35" t="s">
        <v>508</v>
      </c>
      <c r="I233" s="74">
        <f>INDEX('All LEAs'!L:L,MATCH('High Poverty'!A:A,'All LEAs'!A:A,0))</f>
        <v>2881.9806160572339</v>
      </c>
      <c r="J233" s="74">
        <f>INDEX('All LEAs'!P:P,MATCH('High Poverty'!A:A,'All LEAs'!A:A,0))</f>
        <v>3029.8877773195877</v>
      </c>
      <c r="K233" s="74">
        <f>INDEX('All LEAs'!T:T,MATCH('High Poverty'!A:A,'All LEAs'!A:A,0))</f>
        <v>3035.0839725474366</v>
      </c>
    </row>
    <row r="234" spans="1:11" ht="15.6" x14ac:dyDescent="0.3">
      <c r="A234" s="19" t="s">
        <v>669</v>
      </c>
      <c r="B234" s="5" t="s">
        <v>152</v>
      </c>
      <c r="C234" s="5" t="s">
        <v>5</v>
      </c>
      <c r="D234" s="6">
        <v>0.13900000000000001</v>
      </c>
      <c r="E234" s="7">
        <v>354</v>
      </c>
      <c r="F234" s="21">
        <f t="shared" si="6"/>
        <v>70.8</v>
      </c>
      <c r="G234" s="21">
        <f t="shared" si="7"/>
        <v>609041</v>
      </c>
      <c r="H234" s="35" t="s">
        <v>508</v>
      </c>
      <c r="I234" s="74">
        <f>INDEX('All LEAs'!L:L,MATCH('High Poverty'!A:A,'All LEAs'!A:A,0))</f>
        <v>8649.9499184782617</v>
      </c>
      <c r="J234" s="74">
        <f>INDEX('All LEAs'!P:P,MATCH('High Poverty'!A:A,'All LEAs'!A:A,0))</f>
        <v>9115.4961581920907</v>
      </c>
      <c r="K234" s="74">
        <f>INDEX('All LEAs'!T:T,MATCH('High Poverty'!A:A,'All LEAs'!A:A,0))</f>
        <v>9435.3198847262247</v>
      </c>
    </row>
    <row r="235" spans="1:11" ht="15.6" x14ac:dyDescent="0.3">
      <c r="A235" s="19" t="s">
        <v>746</v>
      </c>
      <c r="B235" s="5" t="s">
        <v>229</v>
      </c>
      <c r="C235" s="5" t="s">
        <v>5</v>
      </c>
      <c r="D235" s="6">
        <v>0.13900000000000001</v>
      </c>
      <c r="E235" s="7">
        <v>651</v>
      </c>
      <c r="F235" s="21">
        <f t="shared" si="6"/>
        <v>130.20000000000002</v>
      </c>
      <c r="G235" s="21">
        <f t="shared" si="7"/>
        <v>609692</v>
      </c>
      <c r="H235" s="35" t="s">
        <v>508</v>
      </c>
      <c r="I235" s="74">
        <f>INDEX('All LEAs'!L:L,MATCH('High Poverty'!A:A,'All LEAs'!A:A,0))</f>
        <v>6570.929296346414</v>
      </c>
      <c r="J235" s="74">
        <f>INDEX('All LEAs'!P:P,MATCH('High Poverty'!A:A,'All LEAs'!A:A,0))</f>
        <v>7597.9765284178184</v>
      </c>
      <c r="K235" s="74">
        <f>INDEX('All LEAs'!T:T,MATCH('High Poverty'!A:A,'All LEAs'!A:A,0))</f>
        <v>7494.5187406296855</v>
      </c>
    </row>
    <row r="236" spans="1:11" ht="15.6" x14ac:dyDescent="0.3">
      <c r="A236" s="19" t="s">
        <v>905</v>
      </c>
      <c r="B236" s="5" t="s">
        <v>388</v>
      </c>
      <c r="C236" s="5" t="s">
        <v>5</v>
      </c>
      <c r="D236" s="6">
        <v>0.13900000000000001</v>
      </c>
      <c r="E236" s="7">
        <v>1077</v>
      </c>
      <c r="F236" s="21">
        <f t="shared" si="6"/>
        <v>215.4</v>
      </c>
      <c r="G236" s="21">
        <f t="shared" si="7"/>
        <v>610769</v>
      </c>
      <c r="H236" s="35" t="s">
        <v>508</v>
      </c>
      <c r="I236" s="74">
        <f>INDEX('All LEAs'!L:L,MATCH('High Poverty'!A:A,'All LEAs'!A:A,0))</f>
        <v>6085.2137254901963</v>
      </c>
      <c r="J236" s="74">
        <f>INDEX('All LEAs'!P:P,MATCH('High Poverty'!A:A,'All LEAs'!A:A,0))</f>
        <v>6736.378300835654</v>
      </c>
      <c r="K236" s="74">
        <f>INDEX('All LEAs'!T:T,MATCH('High Poverty'!A:A,'All LEAs'!A:A,0))</f>
        <v>6928.5178236397751</v>
      </c>
    </row>
    <row r="237" spans="1:11" ht="15.6" x14ac:dyDescent="0.3">
      <c r="A237" s="19" t="s">
        <v>945</v>
      </c>
      <c r="B237" s="5" t="s">
        <v>428</v>
      </c>
      <c r="C237" s="5" t="s">
        <v>5</v>
      </c>
      <c r="D237" s="6">
        <v>0.13900000000000001</v>
      </c>
      <c r="E237" s="7">
        <v>2830</v>
      </c>
      <c r="F237" s="21">
        <f t="shared" si="6"/>
        <v>566</v>
      </c>
      <c r="G237" s="21">
        <f t="shared" si="7"/>
        <v>613599</v>
      </c>
      <c r="H237" s="35" t="s">
        <v>508</v>
      </c>
      <c r="I237" s="74">
        <f>INDEX('All LEAs'!L:L,MATCH('High Poverty'!A:A,'All LEAs'!A:A,0))</f>
        <v>1865.0320353675452</v>
      </c>
      <c r="J237" s="74">
        <f>INDEX('All LEAs'!P:P,MATCH('High Poverty'!A:A,'All LEAs'!A:A,0))</f>
        <v>2018.7028339222613</v>
      </c>
      <c r="K237" s="74">
        <f>INDEX('All LEAs'!T:T,MATCH('High Poverty'!A:A,'All LEAs'!A:A,0))</f>
        <v>2075.5544786096257</v>
      </c>
    </row>
    <row r="238" spans="1:11" ht="15.6" x14ac:dyDescent="0.3">
      <c r="A238" s="19" t="s">
        <v>535</v>
      </c>
      <c r="B238" s="5" t="s">
        <v>15</v>
      </c>
      <c r="C238" s="5" t="s">
        <v>5</v>
      </c>
      <c r="D238" s="6">
        <v>0.13800000000000001</v>
      </c>
      <c r="E238" s="7">
        <v>1090</v>
      </c>
      <c r="F238" s="21">
        <f t="shared" si="6"/>
        <v>218</v>
      </c>
      <c r="G238" s="21">
        <f t="shared" si="7"/>
        <v>614689</v>
      </c>
      <c r="H238" s="35" t="s">
        <v>508</v>
      </c>
      <c r="I238" s="74">
        <f>INDEX('All LEAs'!L:L,MATCH('High Poverty'!A:A,'All LEAs'!A:A,0))</f>
        <v>3631.0980603448274</v>
      </c>
      <c r="J238" s="74">
        <f>INDEX('All LEAs'!P:P,MATCH('High Poverty'!A:A,'All LEAs'!A:A,0))</f>
        <v>4207.0898073394492</v>
      </c>
      <c r="K238" s="74">
        <f>INDEX('All LEAs'!T:T,MATCH('High Poverty'!A:A,'All LEAs'!A:A,0))</f>
        <v>4235.6085814360767</v>
      </c>
    </row>
    <row r="239" spans="1:11" ht="15.6" x14ac:dyDescent="0.3">
      <c r="A239" s="19" t="s">
        <v>573</v>
      </c>
      <c r="B239" s="5" t="s">
        <v>53</v>
      </c>
      <c r="C239" s="5" t="s">
        <v>5</v>
      </c>
      <c r="D239" s="6">
        <v>0.13800000000000001</v>
      </c>
      <c r="E239" s="7">
        <v>6020</v>
      </c>
      <c r="F239" s="21">
        <f t="shared" si="6"/>
        <v>1204</v>
      </c>
      <c r="G239" s="21">
        <f t="shared" si="7"/>
        <v>620709</v>
      </c>
      <c r="H239" s="35" t="s">
        <v>508</v>
      </c>
      <c r="I239" s="74">
        <f>INDEX('All LEAs'!L:L,MATCH('High Poverty'!A:A,'All LEAs'!A:A,0))</f>
        <v>4119.298051273985</v>
      </c>
      <c r="J239" s="74">
        <f>INDEX('All LEAs'!P:P,MATCH('High Poverty'!A:A,'All LEAs'!A:A,0))</f>
        <v>4458.0438687707638</v>
      </c>
      <c r="K239" s="74">
        <f>INDEX('All LEAs'!T:T,MATCH('High Poverty'!A:A,'All LEAs'!A:A,0))</f>
        <v>4693.5235303969184</v>
      </c>
    </row>
    <row r="240" spans="1:11" ht="15.6" x14ac:dyDescent="0.3">
      <c r="A240" s="19" t="s">
        <v>828</v>
      </c>
      <c r="B240" s="5" t="s">
        <v>311</v>
      </c>
      <c r="C240" s="5" t="s">
        <v>5</v>
      </c>
      <c r="D240" s="6">
        <v>0.13800000000000001</v>
      </c>
      <c r="E240" s="7">
        <v>2118</v>
      </c>
      <c r="F240" s="21">
        <f t="shared" si="6"/>
        <v>423.6</v>
      </c>
      <c r="G240" s="21">
        <f t="shared" si="7"/>
        <v>622827</v>
      </c>
      <c r="H240" s="35" t="s">
        <v>508</v>
      </c>
      <c r="I240" s="74">
        <f>INDEX('All LEAs'!L:L,MATCH('High Poverty'!A:A,'All LEAs'!A:A,0))</f>
        <v>3429.0187289636851</v>
      </c>
      <c r="J240" s="74">
        <f>INDEX('All LEAs'!P:P,MATCH('High Poverty'!A:A,'All LEAs'!A:A,0))</f>
        <v>3772.4656232294619</v>
      </c>
      <c r="K240" s="74">
        <f>INDEX('All LEAs'!T:T,MATCH('High Poverty'!A:A,'All LEAs'!A:A,0))</f>
        <v>3923.6616113744076</v>
      </c>
    </row>
    <row r="241" spans="1:11" ht="15.6" x14ac:dyDescent="0.3">
      <c r="A241" s="19" t="s">
        <v>1008</v>
      </c>
      <c r="B241" s="5" t="s">
        <v>491</v>
      </c>
      <c r="C241" s="5" t="s">
        <v>5</v>
      </c>
      <c r="D241" s="6">
        <v>0.13800000000000001</v>
      </c>
      <c r="E241" s="7">
        <v>1030</v>
      </c>
      <c r="F241" s="21">
        <f t="shared" si="6"/>
        <v>206</v>
      </c>
      <c r="G241" s="21">
        <f t="shared" si="7"/>
        <v>623857</v>
      </c>
      <c r="H241" s="35" t="s">
        <v>508</v>
      </c>
      <c r="I241" s="74">
        <f>INDEX('All LEAs'!L:L,MATCH('High Poverty'!A:A,'All LEAs'!A:A,0))</f>
        <v>6141.130933816863</v>
      </c>
      <c r="J241" s="74">
        <f>INDEX('All LEAs'!P:P,MATCH('High Poverty'!A:A,'All LEAs'!A:A,0))</f>
        <v>6669.6032815533981</v>
      </c>
      <c r="K241" s="74">
        <f>INDEX('All LEAs'!T:T,MATCH('High Poverty'!A:A,'All LEAs'!A:A,0))</f>
        <v>6885.1908548707752</v>
      </c>
    </row>
    <row r="242" spans="1:11" ht="15.6" x14ac:dyDescent="0.3">
      <c r="A242" s="19" t="s">
        <v>571</v>
      </c>
      <c r="B242" s="5" t="s">
        <v>51</v>
      </c>
      <c r="C242" s="5" t="s">
        <v>5</v>
      </c>
      <c r="D242" s="6">
        <v>0.13699999999999998</v>
      </c>
      <c r="E242" s="7">
        <v>1124</v>
      </c>
      <c r="F242" s="21">
        <f t="shared" si="6"/>
        <v>224.8</v>
      </c>
      <c r="G242" s="21">
        <f t="shared" si="7"/>
        <v>624981</v>
      </c>
      <c r="H242" s="35" t="s">
        <v>508</v>
      </c>
      <c r="I242" s="74">
        <f>INDEX('All LEAs'!L:L,MATCH('High Poverty'!A:A,'All LEAs'!A:A,0))</f>
        <v>4780.1692332789562</v>
      </c>
      <c r="J242" s="74">
        <f>INDEX('All LEAs'!P:P,MATCH('High Poverty'!A:A,'All LEAs'!A:A,0))</f>
        <v>5303.4774288256231</v>
      </c>
      <c r="K242" s="74">
        <f>INDEX('All LEAs'!T:T,MATCH('High Poverty'!A:A,'All LEAs'!A:A,0))</f>
        <v>5513.1351111111107</v>
      </c>
    </row>
    <row r="243" spans="1:11" ht="15.6" x14ac:dyDescent="0.3">
      <c r="A243" s="19" t="s">
        <v>781</v>
      </c>
      <c r="B243" s="5" t="s">
        <v>264</v>
      </c>
      <c r="C243" s="5" t="s">
        <v>5</v>
      </c>
      <c r="D243" s="6">
        <v>0.13699999999999998</v>
      </c>
      <c r="E243" s="7">
        <v>1202</v>
      </c>
      <c r="F243" s="21">
        <f t="shared" si="6"/>
        <v>240.4</v>
      </c>
      <c r="G243" s="21">
        <f t="shared" si="7"/>
        <v>626183</v>
      </c>
      <c r="H243" s="35" t="s">
        <v>508</v>
      </c>
      <c r="I243" s="74">
        <f>INDEX('All LEAs'!L:L,MATCH('High Poverty'!A:A,'All LEAs'!A:A,0))</f>
        <v>7176.9544237012988</v>
      </c>
      <c r="J243" s="74">
        <f>INDEX('All LEAs'!P:P,MATCH('High Poverty'!A:A,'All LEAs'!A:A,0))</f>
        <v>7458.4946838602327</v>
      </c>
      <c r="K243" s="74">
        <f>INDEX('All LEAs'!T:T,MATCH('High Poverty'!A:A,'All LEAs'!A:A,0))</f>
        <v>7504.6371168185588</v>
      </c>
    </row>
    <row r="244" spans="1:11" ht="15.6" x14ac:dyDescent="0.3">
      <c r="A244" s="19" t="s">
        <v>794</v>
      </c>
      <c r="B244" s="5" t="s">
        <v>277</v>
      </c>
      <c r="C244" s="5" t="s">
        <v>5</v>
      </c>
      <c r="D244" s="6">
        <v>0.13699999999999998</v>
      </c>
      <c r="E244" s="7">
        <v>4017</v>
      </c>
      <c r="F244" s="21">
        <f t="shared" si="6"/>
        <v>803.40000000000009</v>
      </c>
      <c r="G244" s="21">
        <f t="shared" si="7"/>
        <v>630200</v>
      </c>
      <c r="H244" s="35" t="s">
        <v>508</v>
      </c>
      <c r="I244" s="74">
        <f>INDEX('All LEAs'!L:L,MATCH('High Poverty'!A:A,'All LEAs'!A:A,0))</f>
        <v>1824.174251769464</v>
      </c>
      <c r="J244" s="74">
        <f>INDEX('All LEAs'!P:P,MATCH('High Poverty'!A:A,'All LEAs'!A:A,0))</f>
        <v>1937.0694199651482</v>
      </c>
      <c r="K244" s="74">
        <f>INDEX('All LEAs'!T:T,MATCH('High Poverty'!A:A,'All LEAs'!A:A,0))</f>
        <v>2127.4075060532687</v>
      </c>
    </row>
    <row r="245" spans="1:11" ht="15.6" x14ac:dyDescent="0.3">
      <c r="A245" s="19" t="s">
        <v>530</v>
      </c>
      <c r="B245" s="5" t="s">
        <v>10</v>
      </c>
      <c r="C245" s="5" t="s">
        <v>5</v>
      </c>
      <c r="D245" s="6">
        <v>0.13500000000000001</v>
      </c>
      <c r="E245" s="7">
        <v>616</v>
      </c>
      <c r="F245" s="21">
        <f t="shared" si="6"/>
        <v>123.2</v>
      </c>
      <c r="G245" s="21">
        <f t="shared" si="7"/>
        <v>630816</v>
      </c>
      <c r="H245" s="35" t="s">
        <v>508</v>
      </c>
      <c r="I245" s="74">
        <f>INDEX('All LEAs'!L:L,MATCH('High Poverty'!A:A,'All LEAs'!A:A,0))</f>
        <v>9531.2295369030398</v>
      </c>
      <c r="J245" s="74">
        <f>INDEX('All LEAs'!P:P,MATCH('High Poverty'!A:A,'All LEAs'!A:A,0))</f>
        <v>10761.663538961038</v>
      </c>
      <c r="K245" s="74">
        <f>INDEX('All LEAs'!T:T,MATCH('High Poverty'!A:A,'All LEAs'!A:A,0))</f>
        <v>11468.027397260274</v>
      </c>
    </row>
    <row r="246" spans="1:11" ht="15.6" x14ac:dyDescent="0.3">
      <c r="A246" s="19" t="s">
        <v>536</v>
      </c>
      <c r="B246" s="5" t="s">
        <v>16</v>
      </c>
      <c r="C246" s="5" t="s">
        <v>5</v>
      </c>
      <c r="D246" s="6">
        <v>0.13500000000000001</v>
      </c>
      <c r="E246" s="7">
        <v>1138</v>
      </c>
      <c r="F246" s="21">
        <f t="shared" si="6"/>
        <v>227.60000000000002</v>
      </c>
      <c r="G246" s="21">
        <f t="shared" si="7"/>
        <v>631954</v>
      </c>
      <c r="H246" s="35" t="s">
        <v>508</v>
      </c>
      <c r="I246" s="74">
        <f>INDEX('All LEAs'!L:L,MATCH('High Poverty'!A:A,'All LEAs'!A:A,0))</f>
        <v>7993.242700854702</v>
      </c>
      <c r="J246" s="74">
        <f>INDEX('All LEAs'!P:P,MATCH('High Poverty'!A:A,'All LEAs'!A:A,0))</f>
        <v>8378.5130052724071</v>
      </c>
      <c r="K246" s="74">
        <f>INDEX('All LEAs'!T:T,MATCH('High Poverty'!A:A,'All LEAs'!A:A,0))</f>
        <v>8579.2263483642801</v>
      </c>
    </row>
    <row r="247" spans="1:11" ht="15.6" x14ac:dyDescent="0.3">
      <c r="A247" s="19" t="s">
        <v>551</v>
      </c>
      <c r="B247" s="5" t="s">
        <v>31</v>
      </c>
      <c r="C247" s="5" t="s">
        <v>5</v>
      </c>
      <c r="D247" s="6">
        <v>0.13500000000000001</v>
      </c>
      <c r="E247" s="7">
        <v>6255</v>
      </c>
      <c r="F247" s="21">
        <f t="shared" si="6"/>
        <v>1251</v>
      </c>
      <c r="G247" s="21">
        <f t="shared" si="7"/>
        <v>638209</v>
      </c>
      <c r="H247" s="35" t="s">
        <v>508</v>
      </c>
      <c r="I247" s="74">
        <f>INDEX('All LEAs'!L:L,MATCH('High Poverty'!A:A,'All LEAs'!A:A,0))</f>
        <v>2638.1242505764794</v>
      </c>
      <c r="J247" s="74">
        <f>INDEX('All LEAs'!P:P,MATCH('High Poverty'!A:A,'All LEAs'!A:A,0))</f>
        <v>2910.849944044764</v>
      </c>
      <c r="K247" s="74">
        <f>INDEX('All LEAs'!T:T,MATCH('High Poverty'!A:A,'All LEAs'!A:A,0))</f>
        <v>3168.82639221318</v>
      </c>
    </row>
    <row r="248" spans="1:11" ht="15.6" x14ac:dyDescent="0.3">
      <c r="A248" s="19" t="s">
        <v>907</v>
      </c>
      <c r="B248" s="5" t="s">
        <v>390</v>
      </c>
      <c r="C248" s="5" t="s">
        <v>5</v>
      </c>
      <c r="D248" s="6">
        <v>0.13500000000000001</v>
      </c>
      <c r="E248" s="7">
        <v>1065</v>
      </c>
      <c r="F248" s="21">
        <f t="shared" si="6"/>
        <v>213</v>
      </c>
      <c r="G248" s="21">
        <f t="shared" si="7"/>
        <v>639274</v>
      </c>
      <c r="H248" s="35" t="s">
        <v>508</v>
      </c>
      <c r="I248" s="74">
        <f>INDEX('All LEAs'!L:L,MATCH('High Poverty'!A:A,'All LEAs'!A:A,0))</f>
        <v>7389.6982911392406</v>
      </c>
      <c r="J248" s="74">
        <f>INDEX('All LEAs'!P:P,MATCH('High Poverty'!A:A,'All LEAs'!A:A,0))</f>
        <v>7789.3866291079812</v>
      </c>
      <c r="K248" s="74">
        <f>INDEX('All LEAs'!T:T,MATCH('High Poverty'!A:A,'All LEAs'!A:A,0))</f>
        <v>7972.7122507122504</v>
      </c>
    </row>
    <row r="249" spans="1:11" ht="15.6" x14ac:dyDescent="0.3">
      <c r="A249" s="19" t="s">
        <v>793</v>
      </c>
      <c r="B249" s="5" t="s">
        <v>276</v>
      </c>
      <c r="C249" s="5" t="s">
        <v>5</v>
      </c>
      <c r="D249" s="6">
        <v>0.13400000000000001</v>
      </c>
      <c r="E249" s="7">
        <v>5361</v>
      </c>
      <c r="F249" s="21">
        <f t="shared" si="6"/>
        <v>1072.2</v>
      </c>
      <c r="G249" s="21">
        <f t="shared" si="7"/>
        <v>644635</v>
      </c>
      <c r="H249" s="35" t="s">
        <v>508</v>
      </c>
      <c r="I249" s="74">
        <f>INDEX('All LEAs'!L:L,MATCH('High Poverty'!A:A,'All LEAs'!A:A,0))</f>
        <v>1653.2967306647347</v>
      </c>
      <c r="J249" s="74">
        <f>INDEX('All LEAs'!P:P,MATCH('High Poverty'!A:A,'All LEAs'!A:A,0))</f>
        <v>1735.356181682522</v>
      </c>
      <c r="K249" s="74">
        <f>INDEX('All LEAs'!T:T,MATCH('High Poverty'!A:A,'All LEAs'!A:A,0))</f>
        <v>1788.7478711588301</v>
      </c>
    </row>
    <row r="250" spans="1:11" ht="15.6" x14ac:dyDescent="0.3">
      <c r="A250" s="19" t="s">
        <v>683</v>
      </c>
      <c r="B250" s="5" t="s">
        <v>166</v>
      </c>
      <c r="C250" s="5" t="s">
        <v>5</v>
      </c>
      <c r="D250" s="6">
        <v>0.13300000000000001</v>
      </c>
      <c r="E250" s="7">
        <v>3396</v>
      </c>
      <c r="F250" s="21">
        <f t="shared" si="6"/>
        <v>679.2</v>
      </c>
      <c r="G250" s="21">
        <f t="shared" si="7"/>
        <v>648031</v>
      </c>
      <c r="H250" s="35" t="s">
        <v>508</v>
      </c>
      <c r="I250" s="74">
        <f>INDEX('All LEAs'!L:L,MATCH('High Poverty'!A:A,'All LEAs'!A:A,0))</f>
        <v>2976.6519479353678</v>
      </c>
      <c r="J250" s="74">
        <f>INDEX('All LEAs'!P:P,MATCH('High Poverty'!A:A,'All LEAs'!A:A,0))</f>
        <v>3004.7189958775034</v>
      </c>
      <c r="K250" s="74">
        <f>INDEX('All LEAs'!T:T,MATCH('High Poverty'!A:A,'All LEAs'!A:A,0))</f>
        <v>3100.114260666277</v>
      </c>
    </row>
    <row r="251" spans="1:11" ht="15.6" x14ac:dyDescent="0.3">
      <c r="A251" s="19" t="s">
        <v>842</v>
      </c>
      <c r="B251" s="5" t="s">
        <v>325</v>
      </c>
      <c r="C251" s="5" t="s">
        <v>5</v>
      </c>
      <c r="D251" s="6">
        <v>0.13300000000000001</v>
      </c>
      <c r="E251" s="7">
        <v>1577</v>
      </c>
      <c r="F251" s="21">
        <f t="shared" si="6"/>
        <v>315.40000000000003</v>
      </c>
      <c r="G251" s="21">
        <f t="shared" si="7"/>
        <v>649608</v>
      </c>
      <c r="H251" s="35" t="s">
        <v>508</v>
      </c>
      <c r="I251" s="74">
        <f>INDEX('All LEAs'!L:L,MATCH('High Poverty'!A:A,'All LEAs'!A:A,0))</f>
        <v>6545.9064414957775</v>
      </c>
      <c r="J251" s="74">
        <f>INDEX('All LEAs'!P:P,MATCH('High Poverty'!A:A,'All LEAs'!A:A,0))</f>
        <v>6957.574045656309</v>
      </c>
      <c r="K251" s="74">
        <f>INDEX('All LEAs'!T:T,MATCH('High Poverty'!A:A,'All LEAs'!A:A,0))</f>
        <v>7112.2617534942819</v>
      </c>
    </row>
    <row r="252" spans="1:11" ht="15.6" x14ac:dyDescent="0.3">
      <c r="A252" s="19" t="s">
        <v>985</v>
      </c>
      <c r="B252" s="5" t="s">
        <v>468</v>
      </c>
      <c r="C252" s="5" t="s">
        <v>5</v>
      </c>
      <c r="D252" s="6">
        <v>0.13200000000000001</v>
      </c>
      <c r="E252" s="7">
        <v>4180</v>
      </c>
      <c r="F252" s="21">
        <f t="shared" si="6"/>
        <v>836</v>
      </c>
      <c r="G252" s="21">
        <f t="shared" si="7"/>
        <v>653788</v>
      </c>
      <c r="H252" s="35" t="s">
        <v>508</v>
      </c>
      <c r="I252" s="74">
        <f>INDEX('All LEAs'!L:L,MATCH('High Poverty'!A:A,'All LEAs'!A:A,0))</f>
        <v>3660.4393065442018</v>
      </c>
      <c r="J252" s="74">
        <f>INDEX('All LEAs'!P:P,MATCH('High Poverty'!A:A,'All LEAs'!A:A,0))</f>
        <v>3890.4806076555028</v>
      </c>
      <c r="K252" s="74">
        <f>INDEX('All LEAs'!T:T,MATCH('High Poverty'!A:A,'All LEAs'!A:A,0))</f>
        <v>3924.0520018407733</v>
      </c>
    </row>
    <row r="253" spans="1:11" ht="15.6" x14ac:dyDescent="0.3">
      <c r="A253" s="19" t="s">
        <v>775</v>
      </c>
      <c r="B253" s="5" t="s">
        <v>258</v>
      </c>
      <c r="C253" s="5" t="s">
        <v>5</v>
      </c>
      <c r="D253" s="6">
        <v>0.13100000000000001</v>
      </c>
      <c r="E253" s="7">
        <v>750</v>
      </c>
      <c r="F253" s="21">
        <f t="shared" si="6"/>
        <v>150</v>
      </c>
      <c r="G253" s="21">
        <f t="shared" si="7"/>
        <v>654538</v>
      </c>
      <c r="H253" s="35" t="s">
        <v>508</v>
      </c>
      <c r="I253" s="74">
        <f>INDEX('All LEAs'!L:L,MATCH('High Poverty'!A:A,'All LEAs'!A:A,0))</f>
        <v>5906.598789808917</v>
      </c>
      <c r="J253" s="74">
        <f>INDEX('All LEAs'!P:P,MATCH('High Poverty'!A:A,'All LEAs'!A:A,0))</f>
        <v>6280.65996</v>
      </c>
      <c r="K253" s="74">
        <f>INDEX('All LEAs'!T:T,MATCH('High Poverty'!A:A,'All LEAs'!A:A,0))</f>
        <v>6697.6763085399452</v>
      </c>
    </row>
    <row r="254" spans="1:11" ht="15.6" x14ac:dyDescent="0.3">
      <c r="A254" s="19" t="s">
        <v>847</v>
      </c>
      <c r="B254" s="5" t="s">
        <v>331</v>
      </c>
      <c r="C254" s="5" t="s">
        <v>5</v>
      </c>
      <c r="D254" s="6">
        <v>0.13</v>
      </c>
      <c r="E254" s="7">
        <v>6797</v>
      </c>
      <c r="F254" s="21">
        <f t="shared" si="6"/>
        <v>1359.4</v>
      </c>
      <c r="G254" s="21">
        <f t="shared" si="7"/>
        <v>661335</v>
      </c>
      <c r="H254" s="35" t="s">
        <v>508</v>
      </c>
      <c r="I254" s="74">
        <f>INDEX('All LEAs'!L:L,MATCH('High Poverty'!A:A,'All LEAs'!A:A,0))</f>
        <v>2029.7245650325872</v>
      </c>
      <c r="J254" s="74">
        <f>INDEX('All LEAs'!P:P,MATCH('High Poverty'!A:A,'All LEAs'!A:A,0))</f>
        <v>2209.6803074885979</v>
      </c>
      <c r="K254" s="74">
        <f>INDEX('All LEAs'!T:T,MATCH('High Poverty'!A:A,'All LEAs'!A:A,0))</f>
        <v>2292.3106912580597</v>
      </c>
    </row>
    <row r="255" spans="1:11" ht="15.6" x14ac:dyDescent="0.3">
      <c r="A255" s="19" t="s">
        <v>788</v>
      </c>
      <c r="B255" s="5" t="s">
        <v>271</v>
      </c>
      <c r="C255" s="5" t="s">
        <v>5</v>
      </c>
      <c r="D255" s="6">
        <v>0.129</v>
      </c>
      <c r="E255" s="7">
        <v>789</v>
      </c>
      <c r="F255" s="21">
        <f t="shared" si="6"/>
        <v>157.80000000000001</v>
      </c>
      <c r="G255" s="21">
        <f t="shared" si="7"/>
        <v>662124</v>
      </c>
      <c r="H255" s="35" t="s">
        <v>508</v>
      </c>
      <c r="I255" s="74">
        <f>INDEX('All LEAs'!L:L,MATCH('High Poverty'!A:A,'All LEAs'!A:A,0))</f>
        <v>8937.4109048723894</v>
      </c>
      <c r="J255" s="74">
        <f>INDEX('All LEAs'!P:P,MATCH('High Poverty'!A:A,'All LEAs'!A:A,0))</f>
        <v>9952.142116603296</v>
      </c>
      <c r="K255" s="74">
        <f>INDEX('All LEAs'!T:T,MATCH('High Poverty'!A:A,'All LEAs'!A:A,0))</f>
        <v>9816.0709914320687</v>
      </c>
    </row>
    <row r="256" spans="1:11" ht="15.6" x14ac:dyDescent="0.3">
      <c r="A256" s="19" t="s">
        <v>846</v>
      </c>
      <c r="B256" s="5" t="s">
        <v>328</v>
      </c>
      <c r="C256" s="5" t="s">
        <v>5</v>
      </c>
      <c r="D256" s="6">
        <v>0.129</v>
      </c>
      <c r="E256" s="7">
        <v>3336</v>
      </c>
      <c r="F256" s="21">
        <f t="shared" si="6"/>
        <v>667.2</v>
      </c>
      <c r="G256" s="21">
        <f t="shared" si="7"/>
        <v>665460</v>
      </c>
      <c r="H256" s="35" t="s">
        <v>508</v>
      </c>
      <c r="I256" s="74">
        <f>INDEX('All LEAs'!L:L,MATCH('High Poverty'!A:A,'All LEAs'!A:A,0))</f>
        <v>2468.2264653641209</v>
      </c>
      <c r="J256" s="74">
        <f>INDEX('All LEAs'!P:P,MATCH('High Poverty'!A:A,'All LEAs'!A:A,0))</f>
        <v>2561.0475299760187</v>
      </c>
      <c r="K256" s="74">
        <f>INDEX('All LEAs'!T:T,MATCH('High Poverty'!A:A,'All LEAs'!A:A,0))</f>
        <v>2708.9372716199755</v>
      </c>
    </row>
    <row r="257" spans="1:11" ht="15.6" x14ac:dyDescent="0.3">
      <c r="A257" s="19" t="s">
        <v>958</v>
      </c>
      <c r="B257" s="5" t="s">
        <v>441</v>
      </c>
      <c r="C257" s="5" t="s">
        <v>5</v>
      </c>
      <c r="D257" s="6">
        <v>0.129</v>
      </c>
      <c r="E257" s="7">
        <v>940</v>
      </c>
      <c r="F257" s="21">
        <f t="shared" si="6"/>
        <v>188</v>
      </c>
      <c r="G257" s="21">
        <f t="shared" si="7"/>
        <v>666400</v>
      </c>
      <c r="H257" s="35" t="s">
        <v>508</v>
      </c>
      <c r="I257" s="74">
        <f>INDEX('All LEAs'!L:L,MATCH('High Poverty'!A:A,'All LEAs'!A:A,0))</f>
        <v>9410.438843995511</v>
      </c>
      <c r="J257" s="74">
        <f>INDEX('All LEAs'!P:P,MATCH('High Poverty'!A:A,'All LEAs'!A:A,0))</f>
        <v>9009.5873191489354</v>
      </c>
      <c r="K257" s="74">
        <f>INDEX('All LEAs'!T:T,MATCH('High Poverty'!A:A,'All LEAs'!A:A,0))</f>
        <v>8997.4421272158506</v>
      </c>
    </row>
    <row r="258" spans="1:11" ht="15.6" x14ac:dyDescent="0.3">
      <c r="A258" s="19" t="s">
        <v>1014</v>
      </c>
      <c r="B258" s="5" t="s">
        <v>497</v>
      </c>
      <c r="C258" s="5" t="s">
        <v>5</v>
      </c>
      <c r="D258" s="6">
        <v>0.129</v>
      </c>
      <c r="E258" s="7">
        <v>1291</v>
      </c>
      <c r="F258" s="21">
        <f t="shared" si="6"/>
        <v>258.2</v>
      </c>
      <c r="G258" s="21">
        <f t="shared" si="7"/>
        <v>667691</v>
      </c>
      <c r="H258" s="35" t="s">
        <v>508</v>
      </c>
      <c r="I258" s="74">
        <f>INDEX('All LEAs'!L:L,MATCH('High Poverty'!A:A,'All LEAs'!A:A,0))</f>
        <v>6004.7126717557248</v>
      </c>
      <c r="J258" s="74">
        <f>INDEX('All LEAs'!P:P,MATCH('High Poverty'!A:A,'All LEAs'!A:A,0))</f>
        <v>6261.4936173508904</v>
      </c>
      <c r="K258" s="74">
        <f>INDEX('All LEAs'!T:T,MATCH('High Poverty'!A:A,'All LEAs'!A:A,0))</f>
        <v>6591.2772908366533</v>
      </c>
    </row>
    <row r="259" spans="1:11" ht="15.6" x14ac:dyDescent="0.3">
      <c r="A259" s="19" t="s">
        <v>548</v>
      </c>
      <c r="B259" s="5" t="s">
        <v>28</v>
      </c>
      <c r="C259" s="5" t="s">
        <v>5</v>
      </c>
      <c r="D259" s="6">
        <v>0.128</v>
      </c>
      <c r="E259" s="7">
        <v>2330</v>
      </c>
      <c r="F259" s="21">
        <f t="shared" si="6"/>
        <v>466</v>
      </c>
      <c r="G259" s="21">
        <f t="shared" si="7"/>
        <v>670021</v>
      </c>
      <c r="H259" s="35" t="s">
        <v>508</v>
      </c>
      <c r="I259" s="74">
        <f>INDEX('All LEAs'!L:L,MATCH('High Poverty'!A:A,'All LEAs'!A:A,0))</f>
        <v>4715.9528163771711</v>
      </c>
      <c r="J259" s="74">
        <f>INDEX('All LEAs'!P:P,MATCH('High Poverty'!A:A,'All LEAs'!A:A,0))</f>
        <v>4953.7723648068677</v>
      </c>
      <c r="K259" s="74">
        <f>INDEX('All LEAs'!T:T,MATCH('High Poverty'!A:A,'All LEAs'!A:A,0))</f>
        <v>4956.5539112050737</v>
      </c>
    </row>
    <row r="260" spans="1:11" ht="15.6" x14ac:dyDescent="0.3">
      <c r="A260" s="19" t="s">
        <v>606</v>
      </c>
      <c r="B260" s="5" t="s">
        <v>89</v>
      </c>
      <c r="C260" s="5" t="s">
        <v>5</v>
      </c>
      <c r="D260" s="6">
        <v>0.128</v>
      </c>
      <c r="E260" s="7">
        <v>747</v>
      </c>
      <c r="F260" s="21">
        <f t="shared" si="6"/>
        <v>149.4</v>
      </c>
      <c r="G260" s="21">
        <f t="shared" si="7"/>
        <v>670768</v>
      </c>
      <c r="H260" s="35" t="s">
        <v>508</v>
      </c>
      <c r="I260" s="74">
        <f>INDEX('All LEAs'!L:L,MATCH('High Poverty'!A:A,'All LEAs'!A:A,0))</f>
        <v>4573.8716133162616</v>
      </c>
      <c r="J260" s="74">
        <f>INDEX('All LEAs'!P:P,MATCH('High Poverty'!A:A,'All LEAs'!A:A,0))</f>
        <v>4890.9860642570275</v>
      </c>
      <c r="K260" s="74">
        <f>INDEX('All LEAs'!T:T,MATCH('High Poverty'!A:A,'All LEAs'!A:A,0))</f>
        <v>5067.3878627968334</v>
      </c>
    </row>
    <row r="261" spans="1:11" ht="15.6" x14ac:dyDescent="0.3">
      <c r="A261" s="19" t="s">
        <v>641</v>
      </c>
      <c r="B261" s="5" t="s">
        <v>124</v>
      </c>
      <c r="C261" s="5" t="s">
        <v>5</v>
      </c>
      <c r="D261" s="6">
        <v>0.128</v>
      </c>
      <c r="E261" s="7">
        <v>3418</v>
      </c>
      <c r="F261" s="21">
        <f t="shared" si="6"/>
        <v>683.6</v>
      </c>
      <c r="G261" s="21">
        <f t="shared" si="7"/>
        <v>674186</v>
      </c>
      <c r="H261" s="35" t="s">
        <v>508</v>
      </c>
      <c r="I261" s="74">
        <f>INDEX('All LEAs'!L:L,MATCH('High Poverty'!A:A,'All LEAs'!A:A,0))</f>
        <v>3902.1011604095561</v>
      </c>
      <c r="J261" s="74">
        <f>INDEX('All LEAs'!P:P,MATCH('High Poverty'!A:A,'All LEAs'!A:A,0))</f>
        <v>4140.5425394967815</v>
      </c>
      <c r="K261" s="74">
        <f>INDEX('All LEAs'!T:T,MATCH('High Poverty'!A:A,'All LEAs'!A:A,0))</f>
        <v>4473.0672782874617</v>
      </c>
    </row>
    <row r="262" spans="1:11" ht="15.6" x14ac:dyDescent="0.3">
      <c r="A262" s="19" t="s">
        <v>831</v>
      </c>
      <c r="B262" s="5" t="s">
        <v>314</v>
      </c>
      <c r="C262" s="5" t="s">
        <v>5</v>
      </c>
      <c r="D262" s="6">
        <v>0.128</v>
      </c>
      <c r="E262" s="7">
        <v>1501</v>
      </c>
      <c r="F262" s="21">
        <f t="shared" si="6"/>
        <v>300.2</v>
      </c>
      <c r="G262" s="21">
        <f t="shared" si="7"/>
        <v>675687</v>
      </c>
      <c r="H262" s="35" t="s">
        <v>508</v>
      </c>
      <c r="I262" s="74">
        <f>INDEX('All LEAs'!L:L,MATCH('High Poverty'!A:A,'All LEAs'!A:A,0))</f>
        <v>3076.514424131627</v>
      </c>
      <c r="J262" s="74">
        <f>INDEX('All LEAs'!P:P,MATCH('High Poverty'!A:A,'All LEAs'!A:A,0))</f>
        <v>3443.4623117921383</v>
      </c>
      <c r="K262" s="74">
        <f>INDEX('All LEAs'!T:T,MATCH('High Poverty'!A:A,'All LEAs'!A:A,0))</f>
        <v>3568.6727518593643</v>
      </c>
    </row>
    <row r="263" spans="1:11" ht="15.6" x14ac:dyDescent="0.3">
      <c r="A263" s="19" t="s">
        <v>717</v>
      </c>
      <c r="B263" s="5" t="s">
        <v>200</v>
      </c>
      <c r="C263" s="5" t="s">
        <v>5</v>
      </c>
      <c r="D263" s="6">
        <v>0.127</v>
      </c>
      <c r="E263" s="7">
        <v>2736</v>
      </c>
      <c r="F263" s="21">
        <f t="shared" si="6"/>
        <v>547.20000000000005</v>
      </c>
      <c r="G263" s="21">
        <f t="shared" si="7"/>
        <v>678423</v>
      </c>
      <c r="H263" s="35" t="s">
        <v>508</v>
      </c>
      <c r="I263" s="74">
        <f>INDEX('All LEAs'!L:L,MATCH('High Poverty'!A:A,'All LEAs'!A:A,0))</f>
        <v>3999.1853759662677</v>
      </c>
      <c r="J263" s="74">
        <f>INDEX('All LEAs'!P:P,MATCH('High Poverty'!A:A,'All LEAs'!A:A,0))</f>
        <v>4266.7928764619883</v>
      </c>
      <c r="K263" s="74">
        <f>INDEX('All LEAs'!T:T,MATCH('High Poverty'!A:A,'All LEAs'!A:A,0))</f>
        <v>4366.6520960229309</v>
      </c>
    </row>
    <row r="264" spans="1:11" ht="15.6" x14ac:dyDescent="0.3">
      <c r="A264" s="19" t="s">
        <v>877</v>
      </c>
      <c r="B264" s="5" t="s">
        <v>360</v>
      </c>
      <c r="C264" s="5" t="s">
        <v>5</v>
      </c>
      <c r="D264" s="6">
        <v>0.127</v>
      </c>
      <c r="E264" s="7">
        <v>1028</v>
      </c>
      <c r="F264" s="21">
        <f t="shared" si="6"/>
        <v>205.60000000000002</v>
      </c>
      <c r="G264" s="21">
        <f t="shared" si="7"/>
        <v>679451</v>
      </c>
      <c r="H264" s="35" t="s">
        <v>508</v>
      </c>
      <c r="I264" s="74">
        <f>INDEX('All LEAs'!L:L,MATCH('High Poverty'!A:A,'All LEAs'!A:A,0))</f>
        <v>8727.6803656307129</v>
      </c>
      <c r="J264" s="74">
        <f>INDEX('All LEAs'!P:P,MATCH('High Poverty'!A:A,'All LEAs'!A:A,0))</f>
        <v>9399.2710603112846</v>
      </c>
      <c r="K264" s="74">
        <f>INDEX('All LEAs'!T:T,MATCH('High Poverty'!A:A,'All LEAs'!A:A,0))</f>
        <v>9929.9568273092373</v>
      </c>
    </row>
    <row r="265" spans="1:11" ht="15.6" x14ac:dyDescent="0.3">
      <c r="A265" s="19" t="s">
        <v>898</v>
      </c>
      <c r="B265" s="5" t="s">
        <v>381</v>
      </c>
      <c r="C265" s="5" t="s">
        <v>5</v>
      </c>
      <c r="D265" s="6">
        <v>0.127</v>
      </c>
      <c r="E265" s="7">
        <v>2442</v>
      </c>
      <c r="F265" s="21">
        <f t="shared" si="6"/>
        <v>488.40000000000003</v>
      </c>
      <c r="G265" s="21">
        <f t="shared" si="7"/>
        <v>681893</v>
      </c>
      <c r="H265" s="35" t="s">
        <v>508</v>
      </c>
      <c r="I265" s="74">
        <f>INDEX('All LEAs'!L:L,MATCH('High Poverty'!A:A,'All LEAs'!A:A,0))</f>
        <v>3601.0757044673537</v>
      </c>
      <c r="J265" s="74">
        <f>INDEX('All LEAs'!P:P,MATCH('High Poverty'!A:A,'All LEAs'!A:A,0))</f>
        <v>3918.3332637182639</v>
      </c>
      <c r="K265" s="74">
        <f>INDEX('All LEAs'!T:T,MATCH('High Poverty'!A:A,'All LEAs'!A:A,0))</f>
        <v>4052.0588235294117</v>
      </c>
    </row>
    <row r="266" spans="1:11" ht="15.6" x14ac:dyDescent="0.3">
      <c r="A266" s="19" t="s">
        <v>998</v>
      </c>
      <c r="B266" s="5" t="s">
        <v>481</v>
      </c>
      <c r="C266" s="5" t="s">
        <v>5</v>
      </c>
      <c r="D266" s="6">
        <v>0.127</v>
      </c>
      <c r="E266" s="7">
        <v>746</v>
      </c>
      <c r="F266" s="21">
        <f t="shared" si="6"/>
        <v>149.20000000000002</v>
      </c>
      <c r="G266" s="21">
        <f t="shared" si="7"/>
        <v>682639</v>
      </c>
      <c r="H266" s="35" t="s">
        <v>508</v>
      </c>
      <c r="I266" s="74">
        <f>INDEX('All LEAs'!L:L,MATCH('High Poverty'!A:A,'All LEAs'!A:A,0))</f>
        <v>8074.0053236459698</v>
      </c>
      <c r="J266" s="74">
        <f>INDEX('All LEAs'!P:P,MATCH('High Poverty'!A:A,'All LEAs'!A:A,0))</f>
        <v>8260.7172922252012</v>
      </c>
      <c r="K266" s="74">
        <f>INDEX('All LEAs'!T:T,MATCH('High Poverty'!A:A,'All LEAs'!A:A,0))</f>
        <v>8367.6689098250336</v>
      </c>
    </row>
    <row r="267" spans="1:11" ht="15.6" x14ac:dyDescent="0.3">
      <c r="A267" s="19" t="s">
        <v>547</v>
      </c>
      <c r="B267" s="5" t="s">
        <v>27</v>
      </c>
      <c r="C267" s="5" t="s">
        <v>5</v>
      </c>
      <c r="D267" s="6">
        <v>0.126</v>
      </c>
      <c r="E267" s="7">
        <v>1705</v>
      </c>
      <c r="F267" s="21">
        <f t="shared" si="6"/>
        <v>341</v>
      </c>
      <c r="G267" s="21">
        <f t="shared" si="7"/>
        <v>684344</v>
      </c>
      <c r="H267" s="35" t="s">
        <v>508</v>
      </c>
      <c r="I267" s="74">
        <f>INDEX('All LEAs'!L:L,MATCH('High Poverty'!A:A,'All LEAs'!A:A,0))</f>
        <v>5021.1527752808997</v>
      </c>
      <c r="J267" s="74">
        <f>INDEX('All LEAs'!P:P,MATCH('High Poverty'!A:A,'All LEAs'!A:A,0))</f>
        <v>5316.4316656891497</v>
      </c>
      <c r="K267" s="74">
        <f>INDEX('All LEAs'!T:T,MATCH('High Poverty'!A:A,'All LEAs'!A:A,0))</f>
        <v>5404.3084548104953</v>
      </c>
    </row>
    <row r="268" spans="1:11" ht="15.6" x14ac:dyDescent="0.3">
      <c r="A268" s="19" t="s">
        <v>558</v>
      </c>
      <c r="B268" s="5" t="s">
        <v>38</v>
      </c>
      <c r="C268" s="5" t="s">
        <v>5</v>
      </c>
      <c r="D268" s="6">
        <v>0.126</v>
      </c>
      <c r="E268" s="7">
        <v>13005</v>
      </c>
      <c r="F268" s="21">
        <f t="shared" si="6"/>
        <v>2601</v>
      </c>
      <c r="G268" s="21">
        <f t="shared" si="7"/>
        <v>697349</v>
      </c>
      <c r="H268" s="35" t="s">
        <v>508</v>
      </c>
      <c r="I268" s="74">
        <f>INDEX('All LEAs'!L:L,MATCH('High Poverty'!A:A,'All LEAs'!A:A,0))</f>
        <v>2945.2251136030491</v>
      </c>
      <c r="J268" s="74">
        <f>INDEX('All LEAs'!P:P,MATCH('High Poverty'!A:A,'All LEAs'!A:A,0))</f>
        <v>3229.529384083045</v>
      </c>
      <c r="K268" s="74">
        <f>INDEX('All LEAs'!T:T,MATCH('High Poverty'!A:A,'All LEAs'!A:A,0))</f>
        <v>3533.9746816019642</v>
      </c>
    </row>
    <row r="269" spans="1:11" ht="15.6" x14ac:dyDescent="0.3">
      <c r="A269" s="19" t="s">
        <v>597</v>
      </c>
      <c r="B269" s="5" t="s">
        <v>80</v>
      </c>
      <c r="C269" s="5" t="s">
        <v>5</v>
      </c>
      <c r="D269" s="6">
        <v>0.126</v>
      </c>
      <c r="E269" s="7">
        <v>9039</v>
      </c>
      <c r="F269" s="21">
        <f t="shared" si="6"/>
        <v>1807.8000000000002</v>
      </c>
      <c r="G269" s="21">
        <f t="shared" si="7"/>
        <v>706388</v>
      </c>
      <c r="H269" s="35" t="s">
        <v>508</v>
      </c>
      <c r="I269" s="74">
        <f>INDEX('All LEAs'!L:L,MATCH('High Poverty'!A:A,'All LEAs'!A:A,0))</f>
        <v>2730.7913695118041</v>
      </c>
      <c r="J269" s="74">
        <f>INDEX('All LEAs'!P:P,MATCH('High Poverty'!A:A,'All LEAs'!A:A,0))</f>
        <v>2919.5385684257103</v>
      </c>
      <c r="K269" s="74">
        <f>INDEX('All LEAs'!T:T,MATCH('High Poverty'!A:A,'All LEAs'!A:A,0))</f>
        <v>3054.4544357933983</v>
      </c>
    </row>
    <row r="270" spans="1:11" ht="15.6" x14ac:dyDescent="0.3">
      <c r="A270" s="19" t="s">
        <v>791</v>
      </c>
      <c r="B270" s="5" t="s">
        <v>274</v>
      </c>
      <c r="C270" s="5" t="s">
        <v>5</v>
      </c>
      <c r="D270" s="6">
        <v>0.126</v>
      </c>
      <c r="E270" s="7">
        <v>1207</v>
      </c>
      <c r="F270" s="21">
        <f t="shared" si="6"/>
        <v>241.4</v>
      </c>
      <c r="G270" s="21">
        <f t="shared" si="7"/>
        <v>707595</v>
      </c>
      <c r="H270" s="35" t="s">
        <v>508</v>
      </c>
      <c r="I270" s="74">
        <f>INDEX('All LEAs'!L:L,MATCH('High Poverty'!A:A,'All LEAs'!A:A,0))</f>
        <v>7530.696936459909</v>
      </c>
      <c r="J270" s="74">
        <f>INDEX('All LEAs'!P:P,MATCH('High Poverty'!A:A,'All LEAs'!A:A,0))</f>
        <v>8409.7779204639592</v>
      </c>
      <c r="K270" s="74">
        <f>INDEX('All LEAs'!T:T,MATCH('High Poverty'!A:A,'All LEAs'!A:A,0))</f>
        <v>8657.0380794701978</v>
      </c>
    </row>
    <row r="271" spans="1:11" ht="15.6" x14ac:dyDescent="0.3">
      <c r="A271" s="19" t="s">
        <v>795</v>
      </c>
      <c r="B271" s="5" t="s">
        <v>278</v>
      </c>
      <c r="C271" s="5" t="s">
        <v>5</v>
      </c>
      <c r="D271" s="6">
        <v>0.126</v>
      </c>
      <c r="E271" s="7">
        <v>964</v>
      </c>
      <c r="F271" s="21">
        <f t="shared" si="6"/>
        <v>192.8</v>
      </c>
      <c r="G271" s="21">
        <f t="shared" si="7"/>
        <v>708559</v>
      </c>
      <c r="H271" s="35" t="s">
        <v>508</v>
      </c>
      <c r="I271" s="74">
        <f>INDEX('All LEAs'!L:L,MATCH('High Poverty'!A:A,'All LEAs'!A:A,0))</f>
        <v>4475.206304558681</v>
      </c>
      <c r="J271" s="74">
        <f>INDEX('All LEAs'!P:P,MATCH('High Poverty'!A:A,'All LEAs'!A:A,0))</f>
        <v>4873.0082365145227</v>
      </c>
      <c r="K271" s="74">
        <f>INDEX('All LEAs'!T:T,MATCH('High Poverty'!A:A,'All LEAs'!A:A,0))</f>
        <v>5112.800834202294</v>
      </c>
    </row>
    <row r="272" spans="1:11" ht="15.6" x14ac:dyDescent="0.3">
      <c r="A272" s="19" t="s">
        <v>993</v>
      </c>
      <c r="B272" s="5" t="s">
        <v>476</v>
      </c>
      <c r="C272" s="5" t="s">
        <v>5</v>
      </c>
      <c r="D272" s="6">
        <v>0.126</v>
      </c>
      <c r="E272" s="7">
        <v>784</v>
      </c>
      <c r="F272" s="21">
        <f t="shared" ref="F272:F335" si="8">E272*0.2</f>
        <v>156.80000000000001</v>
      </c>
      <c r="G272" s="21">
        <f t="shared" si="7"/>
        <v>709343</v>
      </c>
      <c r="H272" s="35" t="s">
        <v>508</v>
      </c>
      <c r="I272" s="74">
        <f>INDEX('All LEAs'!L:L,MATCH('High Poverty'!A:A,'All LEAs'!A:A,0))</f>
        <v>7561.520305997552</v>
      </c>
      <c r="J272" s="74">
        <f>INDEX('All LEAs'!P:P,MATCH('High Poverty'!A:A,'All LEAs'!A:A,0))</f>
        <v>7936.9611989795922</v>
      </c>
      <c r="K272" s="74">
        <f>INDEX('All LEAs'!T:T,MATCH('High Poverty'!A:A,'All LEAs'!A:A,0))</f>
        <v>8303.027888446215</v>
      </c>
    </row>
    <row r="273" spans="1:11" ht="15.6" x14ac:dyDescent="0.3">
      <c r="A273" s="19" t="s">
        <v>552</v>
      </c>
      <c r="B273" s="5" t="s">
        <v>32</v>
      </c>
      <c r="C273" s="5" t="s">
        <v>5</v>
      </c>
      <c r="D273" s="6">
        <v>0.125</v>
      </c>
      <c r="E273" s="7">
        <v>653</v>
      </c>
      <c r="F273" s="21">
        <f t="shared" si="8"/>
        <v>130.6</v>
      </c>
      <c r="G273" s="21">
        <f t="shared" ref="G273:G336" si="9">G272+E273</f>
        <v>709996</v>
      </c>
      <c r="H273" s="35" t="s">
        <v>508</v>
      </c>
      <c r="I273" s="74">
        <f>INDEX('All LEAs'!L:L,MATCH('High Poverty'!A:A,'All LEAs'!A:A,0))</f>
        <v>5961.1466925465838</v>
      </c>
      <c r="J273" s="74">
        <f>INDEX('All LEAs'!P:P,MATCH('High Poverty'!A:A,'All LEAs'!A:A,0))</f>
        <v>5962.8082082695255</v>
      </c>
      <c r="K273" s="74">
        <f>INDEX('All LEAs'!T:T,MATCH('High Poverty'!A:A,'All LEAs'!A:A,0))</f>
        <v>6161.6488188976382</v>
      </c>
    </row>
    <row r="274" spans="1:11" ht="15.6" x14ac:dyDescent="0.3">
      <c r="A274" s="19" t="s">
        <v>579</v>
      </c>
      <c r="B274" s="5" t="s">
        <v>59</v>
      </c>
      <c r="C274" s="5" t="s">
        <v>5</v>
      </c>
      <c r="D274" s="6">
        <v>0.125</v>
      </c>
      <c r="E274" s="7">
        <v>6086</v>
      </c>
      <c r="F274" s="21">
        <f t="shared" si="8"/>
        <v>1217.2</v>
      </c>
      <c r="G274" s="21">
        <f t="shared" si="9"/>
        <v>716082</v>
      </c>
      <c r="H274" s="35" t="s">
        <v>508</v>
      </c>
      <c r="I274" s="74">
        <f>INDEX('All LEAs'!L:L,MATCH('High Poverty'!A:A,'All LEAs'!A:A,0))</f>
        <v>4777.290866316961</v>
      </c>
      <c r="J274" s="74">
        <f>INDEX('All LEAs'!P:P,MATCH('High Poverty'!A:A,'All LEAs'!A:A,0))</f>
        <v>5012.4751002300363</v>
      </c>
      <c r="K274" s="74">
        <f>INDEX('All LEAs'!T:T,MATCH('High Poverty'!A:A,'All LEAs'!A:A,0))</f>
        <v>5166.5958257412622</v>
      </c>
    </row>
    <row r="275" spans="1:11" ht="15.6" x14ac:dyDescent="0.3">
      <c r="A275" s="19" t="s">
        <v>887</v>
      </c>
      <c r="B275" s="5" t="s">
        <v>370</v>
      </c>
      <c r="C275" s="5" t="s">
        <v>5</v>
      </c>
      <c r="D275" s="6">
        <v>0.125</v>
      </c>
      <c r="E275" s="7">
        <v>664</v>
      </c>
      <c r="F275" s="21">
        <f t="shared" si="8"/>
        <v>132.80000000000001</v>
      </c>
      <c r="G275" s="21">
        <f t="shared" si="9"/>
        <v>716746</v>
      </c>
      <c r="H275" s="35" t="s">
        <v>508</v>
      </c>
      <c r="I275" s="74">
        <f>INDEX('All LEAs'!L:L,MATCH('High Poverty'!A:A,'All LEAs'!A:A,0))</f>
        <v>5637.518208092486</v>
      </c>
      <c r="J275" s="74">
        <f>INDEX('All LEAs'!P:P,MATCH('High Poverty'!A:A,'All LEAs'!A:A,0))</f>
        <v>5955.9567319277112</v>
      </c>
      <c r="K275" s="74">
        <f>INDEX('All LEAs'!T:T,MATCH('High Poverty'!A:A,'All LEAs'!A:A,0))</f>
        <v>6339.7953488372095</v>
      </c>
    </row>
    <row r="276" spans="1:11" ht="15.6" x14ac:dyDescent="0.3">
      <c r="A276" s="19" t="s">
        <v>983</v>
      </c>
      <c r="B276" s="5" t="s">
        <v>466</v>
      </c>
      <c r="C276" s="5" t="s">
        <v>5</v>
      </c>
      <c r="D276" s="6">
        <v>0.125</v>
      </c>
      <c r="E276" s="7">
        <v>1296</v>
      </c>
      <c r="F276" s="21">
        <f t="shared" si="8"/>
        <v>259.2</v>
      </c>
      <c r="G276" s="21">
        <f t="shared" si="9"/>
        <v>718042</v>
      </c>
      <c r="H276" s="35" t="s">
        <v>508</v>
      </c>
      <c r="I276" s="74">
        <f>INDEX('All LEAs'!L:L,MATCH('High Poverty'!A:A,'All LEAs'!A:A,0))</f>
        <v>5832.468181137725</v>
      </c>
      <c r="J276" s="74">
        <f>INDEX('All LEAs'!P:P,MATCH('High Poverty'!A:A,'All LEAs'!A:A,0))</f>
        <v>6118.2766358024692</v>
      </c>
      <c r="K276" s="74">
        <f>INDEX('All LEAs'!T:T,MATCH('High Poverty'!A:A,'All LEAs'!A:A,0))</f>
        <v>6052.7381845461368</v>
      </c>
    </row>
    <row r="277" spans="1:11" ht="15.6" x14ac:dyDescent="0.3">
      <c r="A277" s="19" t="s">
        <v>819</v>
      </c>
      <c r="B277" s="5" t="s">
        <v>302</v>
      </c>
      <c r="C277" s="5" t="s">
        <v>5</v>
      </c>
      <c r="D277" s="6">
        <v>0.124</v>
      </c>
      <c r="E277" s="7">
        <v>1537</v>
      </c>
      <c r="F277" s="21">
        <f t="shared" si="8"/>
        <v>307.40000000000003</v>
      </c>
      <c r="G277" s="21">
        <f t="shared" si="9"/>
        <v>719579</v>
      </c>
      <c r="H277" s="35" t="s">
        <v>508</v>
      </c>
      <c r="I277" s="74">
        <f>INDEX('All LEAs'!L:L,MATCH('High Poverty'!A:A,'All LEAs'!A:A,0))</f>
        <v>5314.805051546391</v>
      </c>
      <c r="J277" s="74">
        <f>INDEX('All LEAs'!P:P,MATCH('High Poverty'!A:A,'All LEAs'!A:A,0))</f>
        <v>5456.3916851008462</v>
      </c>
      <c r="K277" s="74">
        <f>INDEX('All LEAs'!T:T,MATCH('High Poverty'!A:A,'All LEAs'!A:A,0))</f>
        <v>5630.5726439790578</v>
      </c>
    </row>
    <row r="278" spans="1:11" ht="15.6" x14ac:dyDescent="0.3">
      <c r="A278" s="19" t="s">
        <v>580</v>
      </c>
      <c r="B278" s="5" t="s">
        <v>60</v>
      </c>
      <c r="C278" s="5" t="s">
        <v>5</v>
      </c>
      <c r="D278" s="6">
        <v>0.12300000000000001</v>
      </c>
      <c r="E278" s="7">
        <v>847</v>
      </c>
      <c r="F278" s="21">
        <f t="shared" si="8"/>
        <v>169.4</v>
      </c>
      <c r="G278" s="21">
        <f t="shared" si="9"/>
        <v>720426</v>
      </c>
      <c r="H278" s="35" t="s">
        <v>508</v>
      </c>
      <c r="I278" s="74">
        <f>INDEX('All LEAs'!L:L,MATCH('High Poverty'!A:A,'All LEAs'!A:A,0))</f>
        <v>7619.4032981220653</v>
      </c>
      <c r="J278" s="74">
        <f>INDEX('All LEAs'!P:P,MATCH('High Poverty'!A:A,'All LEAs'!A:A,0))</f>
        <v>7820.8994451003546</v>
      </c>
      <c r="K278" s="74">
        <f>INDEX('All LEAs'!T:T,MATCH('High Poverty'!A:A,'All LEAs'!A:A,0))</f>
        <v>7578.8352017937223</v>
      </c>
    </row>
    <row r="279" spans="1:11" ht="15.6" x14ac:dyDescent="0.3">
      <c r="A279" s="19" t="s">
        <v>610</v>
      </c>
      <c r="B279" s="5" t="s">
        <v>93</v>
      </c>
      <c r="C279" s="5" t="s">
        <v>5</v>
      </c>
      <c r="D279" s="6">
        <v>0.12300000000000001</v>
      </c>
      <c r="E279" s="7">
        <v>5322</v>
      </c>
      <c r="F279" s="21">
        <f t="shared" si="8"/>
        <v>1064.4000000000001</v>
      </c>
      <c r="G279" s="21">
        <f t="shared" si="9"/>
        <v>725748</v>
      </c>
      <c r="H279" s="35" t="s">
        <v>508</v>
      </c>
      <c r="I279" s="74">
        <f>INDEX('All LEAs'!L:L,MATCH('High Poverty'!A:A,'All LEAs'!A:A,0))</f>
        <v>5406.9968192260112</v>
      </c>
      <c r="J279" s="74">
        <f>INDEX('All LEAs'!P:P,MATCH('High Poverty'!A:A,'All LEAs'!A:A,0))</f>
        <v>5909.6384178880116</v>
      </c>
      <c r="K279" s="74">
        <f>INDEX('All LEAs'!T:T,MATCH('High Poverty'!A:A,'All LEAs'!A:A,0))</f>
        <v>6157.0889382990554</v>
      </c>
    </row>
    <row r="280" spans="1:11" ht="15.6" x14ac:dyDescent="0.3">
      <c r="A280" s="19" t="s">
        <v>711</v>
      </c>
      <c r="B280" s="5" t="s">
        <v>194</v>
      </c>
      <c r="C280" s="5" t="s">
        <v>5</v>
      </c>
      <c r="D280" s="6">
        <v>0.12300000000000001</v>
      </c>
      <c r="E280" s="7">
        <v>2039</v>
      </c>
      <c r="F280" s="21">
        <f t="shared" si="8"/>
        <v>407.8</v>
      </c>
      <c r="G280" s="21">
        <f t="shared" si="9"/>
        <v>727787</v>
      </c>
      <c r="H280" s="35" t="s">
        <v>508</v>
      </c>
      <c r="I280" s="74">
        <f>INDEX('All LEAs'!L:L,MATCH('High Poverty'!A:A,'All LEAs'!A:A,0))</f>
        <v>3470.5138318203535</v>
      </c>
      <c r="J280" s="74">
        <f>INDEX('All LEAs'!P:P,MATCH('High Poverty'!A:A,'All LEAs'!A:A,0))</f>
        <v>3653.4453555664541</v>
      </c>
      <c r="K280" s="74">
        <f>INDEX('All LEAs'!T:T,MATCH('High Poverty'!A:A,'All LEAs'!A:A,0))</f>
        <v>3824.1866404715129</v>
      </c>
    </row>
    <row r="281" spans="1:11" ht="15.6" x14ac:dyDescent="0.3">
      <c r="A281" s="19" t="s">
        <v>734</v>
      </c>
      <c r="B281" s="5" t="s">
        <v>217</v>
      </c>
      <c r="C281" s="5" t="s">
        <v>5</v>
      </c>
      <c r="D281" s="6">
        <v>0.12300000000000001</v>
      </c>
      <c r="E281" s="7">
        <v>883</v>
      </c>
      <c r="F281" s="21">
        <f t="shared" si="8"/>
        <v>176.60000000000002</v>
      </c>
      <c r="G281" s="21">
        <f t="shared" si="9"/>
        <v>728670</v>
      </c>
      <c r="H281" s="35" t="s">
        <v>508</v>
      </c>
      <c r="I281" s="74">
        <f>INDEX('All LEAs'!L:L,MATCH('High Poverty'!A:A,'All LEAs'!A:A,0))</f>
        <v>6167.6901605995718</v>
      </c>
      <c r="J281" s="74">
        <f>INDEX('All LEAs'!P:P,MATCH('High Poverty'!A:A,'All LEAs'!A:A,0))</f>
        <v>6618.3117893544731</v>
      </c>
      <c r="K281" s="74">
        <f>INDEX('All LEAs'!T:T,MATCH('High Poverty'!A:A,'All LEAs'!A:A,0))</f>
        <v>6772.5993189557321</v>
      </c>
    </row>
    <row r="282" spans="1:11" ht="15.6" x14ac:dyDescent="0.3">
      <c r="A282" s="19" t="s">
        <v>967</v>
      </c>
      <c r="B282" s="5" t="s">
        <v>450</v>
      </c>
      <c r="C282" s="5" t="s">
        <v>5</v>
      </c>
      <c r="D282" s="6">
        <v>0.12300000000000001</v>
      </c>
      <c r="E282" s="7">
        <v>1649</v>
      </c>
      <c r="F282" s="21">
        <f t="shared" si="8"/>
        <v>329.8</v>
      </c>
      <c r="G282" s="21">
        <f t="shared" si="9"/>
        <v>730319</v>
      </c>
      <c r="H282" s="35" t="s">
        <v>508</v>
      </c>
      <c r="I282" s="74">
        <f>INDEX('All LEAs'!L:L,MATCH('High Poverty'!A:A,'All LEAs'!A:A,0))</f>
        <v>4542.9707628128726</v>
      </c>
      <c r="J282" s="74">
        <f>INDEX('All LEAs'!P:P,MATCH('High Poverty'!A:A,'All LEAs'!A:A,0))</f>
        <v>4711.8183505154639</v>
      </c>
      <c r="K282" s="74">
        <f>INDEX('All LEAs'!T:T,MATCH('High Poverty'!A:A,'All LEAs'!A:A,0))</f>
        <v>4950.5167785234898</v>
      </c>
    </row>
    <row r="283" spans="1:11" ht="15.6" x14ac:dyDescent="0.3">
      <c r="A283" s="19" t="s">
        <v>909</v>
      </c>
      <c r="B283" s="5" t="s">
        <v>392</v>
      </c>
      <c r="C283" s="5" t="s">
        <v>5</v>
      </c>
      <c r="D283" s="6">
        <v>0.122</v>
      </c>
      <c r="E283" s="7">
        <v>3314</v>
      </c>
      <c r="F283" s="21">
        <f t="shared" si="8"/>
        <v>662.80000000000007</v>
      </c>
      <c r="G283" s="21">
        <f t="shared" si="9"/>
        <v>733633</v>
      </c>
      <c r="H283" s="35" t="s">
        <v>508</v>
      </c>
      <c r="I283" s="74">
        <f>INDEX('All LEAs'!L:L,MATCH('High Poverty'!A:A,'All LEAs'!A:A,0))</f>
        <v>3434.2805971479502</v>
      </c>
      <c r="J283" s="74">
        <f>INDEX('All LEAs'!P:P,MATCH('High Poverty'!A:A,'All LEAs'!A:A,0))</f>
        <v>3578.2676735063369</v>
      </c>
      <c r="K283" s="74">
        <f>INDEX('All LEAs'!T:T,MATCH('High Poverty'!A:A,'All LEAs'!A:A,0))</f>
        <v>3682.93321460374</v>
      </c>
    </row>
    <row r="284" spans="1:11" ht="15.6" x14ac:dyDescent="0.3">
      <c r="A284" s="19" t="s">
        <v>966</v>
      </c>
      <c r="B284" s="5" t="s">
        <v>449</v>
      </c>
      <c r="C284" s="5" t="s">
        <v>5</v>
      </c>
      <c r="D284" s="6">
        <v>0.122</v>
      </c>
      <c r="E284" s="7">
        <v>944</v>
      </c>
      <c r="F284" s="21">
        <f t="shared" si="8"/>
        <v>188.8</v>
      </c>
      <c r="G284" s="21">
        <f t="shared" si="9"/>
        <v>734577</v>
      </c>
      <c r="H284" s="35" t="s">
        <v>508</v>
      </c>
      <c r="I284" s="74">
        <f>INDEX('All LEAs'!L:L,MATCH('High Poverty'!A:A,'All LEAs'!A:A,0))</f>
        <v>9584.1283022571151</v>
      </c>
      <c r="J284" s="74">
        <f>INDEX('All LEAs'!P:P,MATCH('High Poverty'!A:A,'All LEAs'!A:A,0))</f>
        <v>10437.131069915255</v>
      </c>
      <c r="K284" s="74">
        <f>INDEX('All LEAs'!T:T,MATCH('High Poverty'!A:A,'All LEAs'!A:A,0))</f>
        <v>10682.73717948718</v>
      </c>
    </row>
    <row r="285" spans="1:11" ht="15.6" x14ac:dyDescent="0.3">
      <c r="A285" s="19" t="s">
        <v>976</v>
      </c>
      <c r="B285" s="5" t="s">
        <v>459</v>
      </c>
      <c r="C285" s="5" t="s">
        <v>5</v>
      </c>
      <c r="D285" s="6">
        <v>0.122</v>
      </c>
      <c r="E285" s="7">
        <v>2333</v>
      </c>
      <c r="F285" s="21">
        <f t="shared" si="8"/>
        <v>466.6</v>
      </c>
      <c r="G285" s="21">
        <f t="shared" si="9"/>
        <v>736910</v>
      </c>
      <c r="H285" s="35" t="s">
        <v>508</v>
      </c>
      <c r="I285" s="74">
        <f>INDEX('All LEAs'!L:L,MATCH('High Poverty'!A:A,'All LEAs'!A:A,0))</f>
        <v>3906.606128236745</v>
      </c>
      <c r="J285" s="74">
        <f>INDEX('All LEAs'!P:P,MATCH('High Poverty'!A:A,'All LEAs'!A:A,0))</f>
        <v>4146.2967723960564</v>
      </c>
      <c r="K285" s="74">
        <f>INDEX('All LEAs'!T:T,MATCH('High Poverty'!A:A,'All LEAs'!A:A,0))</f>
        <v>4192.5149725854071</v>
      </c>
    </row>
    <row r="286" spans="1:11" ht="15.6" x14ac:dyDescent="0.3">
      <c r="A286" s="19" t="s">
        <v>584</v>
      </c>
      <c r="B286" s="5" t="s">
        <v>67</v>
      </c>
      <c r="C286" s="5" t="s">
        <v>5</v>
      </c>
      <c r="D286" s="6">
        <v>0.121</v>
      </c>
      <c r="E286" s="7">
        <v>4891</v>
      </c>
      <c r="F286" s="21">
        <f t="shared" si="8"/>
        <v>978.2</v>
      </c>
      <c r="G286" s="21">
        <f t="shared" si="9"/>
        <v>741801</v>
      </c>
      <c r="H286" s="35" t="s">
        <v>508</v>
      </c>
      <c r="I286" s="74">
        <f>INDEX('All LEAs'!L:L,MATCH('High Poverty'!A:A,'All LEAs'!A:A,0))</f>
        <v>3151.3591926929876</v>
      </c>
      <c r="J286" s="74">
        <f>INDEX('All LEAs'!P:P,MATCH('High Poverty'!A:A,'All LEAs'!A:A,0))</f>
        <v>3366.0998241668372</v>
      </c>
      <c r="K286" s="74">
        <f>INDEX('All LEAs'!T:T,MATCH('High Poverty'!A:A,'All LEAs'!A:A,0))</f>
        <v>3499.1684083601285</v>
      </c>
    </row>
    <row r="287" spans="1:11" ht="15.6" x14ac:dyDescent="0.3">
      <c r="A287" s="19" t="s">
        <v>644</v>
      </c>
      <c r="B287" s="5" t="s">
        <v>127</v>
      </c>
      <c r="C287" s="5" t="s">
        <v>5</v>
      </c>
      <c r="D287" s="6">
        <v>0.121</v>
      </c>
      <c r="E287" s="7">
        <v>1455</v>
      </c>
      <c r="F287" s="21">
        <f t="shared" si="8"/>
        <v>291</v>
      </c>
      <c r="G287" s="21">
        <f t="shared" si="9"/>
        <v>743256</v>
      </c>
      <c r="H287" s="35" t="s">
        <v>508</v>
      </c>
      <c r="I287" s="74">
        <f>INDEX('All LEAs'!L:L,MATCH('High Poverty'!A:A,'All LEAs'!A:A,0))</f>
        <v>3619.1470680272114</v>
      </c>
      <c r="J287" s="74">
        <f>INDEX('All LEAs'!P:P,MATCH('High Poverty'!A:A,'All LEAs'!A:A,0))</f>
        <v>3727.6636219931274</v>
      </c>
      <c r="K287" s="74">
        <f>INDEX('All LEAs'!T:T,MATCH('High Poverty'!A:A,'All LEAs'!A:A,0))</f>
        <v>3834.2964509394574</v>
      </c>
    </row>
    <row r="288" spans="1:11" ht="15.6" x14ac:dyDescent="0.3">
      <c r="A288" s="19" t="s">
        <v>755</v>
      </c>
      <c r="B288" s="5" t="s">
        <v>238</v>
      </c>
      <c r="C288" s="5" t="s">
        <v>5</v>
      </c>
      <c r="D288" s="6">
        <v>0.121</v>
      </c>
      <c r="E288" s="7">
        <v>1527</v>
      </c>
      <c r="F288" s="21">
        <f t="shared" si="8"/>
        <v>305.40000000000003</v>
      </c>
      <c r="G288" s="21">
        <f t="shared" si="9"/>
        <v>744783</v>
      </c>
      <c r="H288" s="35" t="s">
        <v>508</v>
      </c>
      <c r="I288" s="74">
        <f>INDEX('All LEAs'!L:L,MATCH('High Poverty'!A:A,'All LEAs'!A:A,0))</f>
        <v>2612.3829209844557</v>
      </c>
      <c r="J288" s="74">
        <f>INDEX('All LEAs'!P:P,MATCH('High Poverty'!A:A,'All LEAs'!A:A,0))</f>
        <v>2719.2822003929273</v>
      </c>
      <c r="K288" s="74">
        <f>INDEX('All LEAs'!T:T,MATCH('High Poverty'!A:A,'All LEAs'!A:A,0))</f>
        <v>2829.7469255663432</v>
      </c>
    </row>
    <row r="289" spans="1:11" ht="15.6" x14ac:dyDescent="0.3">
      <c r="A289" s="19" t="s">
        <v>824</v>
      </c>
      <c r="B289" s="5" t="s">
        <v>307</v>
      </c>
      <c r="C289" s="5" t="s">
        <v>5</v>
      </c>
      <c r="D289" s="6">
        <v>0.121</v>
      </c>
      <c r="E289" s="7">
        <v>967</v>
      </c>
      <c r="F289" s="21">
        <f t="shared" si="8"/>
        <v>193.4</v>
      </c>
      <c r="G289" s="21">
        <f t="shared" si="9"/>
        <v>745750</v>
      </c>
      <c r="H289" s="35" t="s">
        <v>508</v>
      </c>
      <c r="I289" s="74">
        <f>INDEX('All LEAs'!L:L,MATCH('High Poverty'!A:A,'All LEAs'!A:A,0))</f>
        <v>8123.029156626505</v>
      </c>
      <c r="J289" s="74">
        <f>INDEX('All LEAs'!P:P,MATCH('High Poverty'!A:A,'All LEAs'!A:A,0))</f>
        <v>8435.8798655635983</v>
      </c>
      <c r="K289" s="74">
        <f>INDEX('All LEAs'!T:T,MATCH('High Poverty'!A:A,'All LEAs'!A:A,0))</f>
        <v>8727.4889123548055</v>
      </c>
    </row>
    <row r="290" spans="1:11" ht="15.6" x14ac:dyDescent="0.3">
      <c r="A290" s="19" t="s">
        <v>999</v>
      </c>
      <c r="B290" s="5" t="s">
        <v>482</v>
      </c>
      <c r="C290" s="5" t="s">
        <v>5</v>
      </c>
      <c r="D290" s="6">
        <v>0.121</v>
      </c>
      <c r="E290" s="7">
        <v>1801</v>
      </c>
      <c r="F290" s="21">
        <f t="shared" si="8"/>
        <v>360.20000000000005</v>
      </c>
      <c r="G290" s="21">
        <f t="shared" si="9"/>
        <v>747551</v>
      </c>
      <c r="H290" s="35" t="s">
        <v>508</v>
      </c>
      <c r="I290" s="74">
        <f>INDEX('All LEAs'!L:L,MATCH('High Poverty'!A:A,'All LEAs'!A:A,0))</f>
        <v>3458.621430107527</v>
      </c>
      <c r="J290" s="74">
        <f>INDEX('All LEAs'!P:P,MATCH('High Poverty'!A:A,'All LEAs'!A:A,0))</f>
        <v>3682.0675180455301</v>
      </c>
      <c r="K290" s="74">
        <f>INDEX('All LEAs'!T:T,MATCH('High Poverty'!A:A,'All LEAs'!A:A,0))</f>
        <v>3820.2294617563739</v>
      </c>
    </row>
    <row r="291" spans="1:11" ht="15.6" x14ac:dyDescent="0.3">
      <c r="A291" s="19" t="s">
        <v>592</v>
      </c>
      <c r="B291" s="5" t="s">
        <v>75</v>
      </c>
      <c r="C291" s="5" t="s">
        <v>5</v>
      </c>
      <c r="D291" s="6">
        <v>0.12</v>
      </c>
      <c r="E291" s="7">
        <v>11894</v>
      </c>
      <c r="F291" s="21">
        <f t="shared" si="8"/>
        <v>2378.8000000000002</v>
      </c>
      <c r="G291" s="21">
        <f t="shared" si="9"/>
        <v>759445</v>
      </c>
      <c r="H291" s="35" t="s">
        <v>508</v>
      </c>
      <c r="I291" s="74">
        <f>INDEX('All LEAs'!L:L,MATCH('High Poverty'!A:A,'All LEAs'!A:A,0))</f>
        <v>1995.6850825275092</v>
      </c>
      <c r="J291" s="74">
        <f>INDEX('All LEAs'!P:P,MATCH('High Poverty'!A:A,'All LEAs'!A:A,0))</f>
        <v>2104.0963124264335</v>
      </c>
      <c r="K291" s="74">
        <f>INDEX('All LEAs'!T:T,MATCH('High Poverty'!A:A,'All LEAs'!A:A,0))</f>
        <v>2210.8943880890051</v>
      </c>
    </row>
    <row r="292" spans="1:11" ht="15.6" x14ac:dyDescent="0.3">
      <c r="A292" s="19" t="s">
        <v>647</v>
      </c>
      <c r="B292" s="5" t="s">
        <v>130</v>
      </c>
      <c r="C292" s="5" t="s">
        <v>5</v>
      </c>
      <c r="D292" s="6">
        <v>0.12</v>
      </c>
      <c r="E292" s="7">
        <v>1627</v>
      </c>
      <c r="F292" s="21">
        <f t="shared" si="8"/>
        <v>325.40000000000003</v>
      </c>
      <c r="G292" s="21">
        <f t="shared" si="9"/>
        <v>761072</v>
      </c>
      <c r="H292" s="35" t="s">
        <v>508</v>
      </c>
      <c r="I292" s="74">
        <f>INDEX('All LEAs'!L:L,MATCH('High Poverty'!A:A,'All LEAs'!A:A,0))</f>
        <v>5538.2020520402129</v>
      </c>
      <c r="J292" s="74">
        <f>INDEX('All LEAs'!P:P,MATCH('High Poverty'!A:A,'All LEAs'!A:A,0))</f>
        <v>5823.9291395205892</v>
      </c>
      <c r="K292" s="74">
        <f>INDEX('All LEAs'!T:T,MATCH('High Poverty'!A:A,'All LEAs'!A:A,0))</f>
        <v>5983.9024088943788</v>
      </c>
    </row>
    <row r="293" spans="1:11" ht="15.6" x14ac:dyDescent="0.3">
      <c r="A293" s="19" t="s">
        <v>679</v>
      </c>
      <c r="B293" s="5" t="s">
        <v>162</v>
      </c>
      <c r="C293" s="5" t="s">
        <v>5</v>
      </c>
      <c r="D293" s="6">
        <v>0.12</v>
      </c>
      <c r="E293" s="7">
        <v>1249</v>
      </c>
      <c r="F293" s="21">
        <f t="shared" si="8"/>
        <v>249.8</v>
      </c>
      <c r="G293" s="21">
        <f t="shared" si="9"/>
        <v>762321</v>
      </c>
      <c r="H293" s="35" t="s">
        <v>508</v>
      </c>
      <c r="I293" s="74">
        <f>INDEX('All LEAs'!L:L,MATCH('High Poverty'!A:A,'All LEAs'!A:A,0))</f>
        <v>6901.6562329803319</v>
      </c>
      <c r="J293" s="74">
        <f>INDEX('All LEAs'!P:P,MATCH('High Poverty'!A:A,'All LEAs'!A:A,0))</f>
        <v>7352.3388470776626</v>
      </c>
      <c r="K293" s="74">
        <f>INDEX('All LEAs'!T:T,MATCH('High Poverty'!A:A,'All LEAs'!A:A,0))</f>
        <v>7593.3819951338201</v>
      </c>
    </row>
    <row r="294" spans="1:11" ht="15.6" x14ac:dyDescent="0.3">
      <c r="A294" s="19" t="s">
        <v>816</v>
      </c>
      <c r="B294" s="5" t="s">
        <v>299</v>
      </c>
      <c r="C294" s="5" t="s">
        <v>5</v>
      </c>
      <c r="D294" s="6">
        <v>0.12</v>
      </c>
      <c r="E294" s="7">
        <v>889</v>
      </c>
      <c r="F294" s="21">
        <f t="shared" si="8"/>
        <v>177.8</v>
      </c>
      <c r="G294" s="21">
        <f t="shared" si="9"/>
        <v>763210</v>
      </c>
      <c r="H294" s="35" t="s">
        <v>508</v>
      </c>
      <c r="I294" s="74">
        <f>INDEX('All LEAs'!L:L,MATCH('High Poverty'!A:A,'All LEAs'!A:A,0))</f>
        <v>7279.2317640449437</v>
      </c>
      <c r="J294" s="74">
        <f>INDEX('All LEAs'!P:P,MATCH('High Poverty'!A:A,'All LEAs'!A:A,0))</f>
        <v>7315.3024409448817</v>
      </c>
      <c r="K294" s="74">
        <f>INDEX('All LEAs'!T:T,MATCH('High Poverty'!A:A,'All LEAs'!A:A,0))</f>
        <v>7595.3729977116709</v>
      </c>
    </row>
    <row r="295" spans="1:11" ht="15.6" x14ac:dyDescent="0.3">
      <c r="A295" s="19" t="s">
        <v>658</v>
      </c>
      <c r="B295" s="5" t="s">
        <v>141</v>
      </c>
      <c r="C295" s="5" t="s">
        <v>5</v>
      </c>
      <c r="D295" s="6">
        <v>0.11900000000000001</v>
      </c>
      <c r="E295" s="7">
        <v>1596</v>
      </c>
      <c r="F295" s="21">
        <f t="shared" si="8"/>
        <v>319.20000000000005</v>
      </c>
      <c r="G295" s="21">
        <f t="shared" si="9"/>
        <v>764806</v>
      </c>
      <c r="H295" s="35" t="s">
        <v>508</v>
      </c>
      <c r="I295" s="74">
        <f>INDEX('All LEAs'!L:L,MATCH('High Poverty'!A:A,'All LEAs'!A:A,0))</f>
        <v>7839.7326076409945</v>
      </c>
      <c r="J295" s="74">
        <f>INDEX('All LEAs'!P:P,MATCH('High Poverty'!A:A,'All LEAs'!A:A,0))</f>
        <v>8222.1917669172944</v>
      </c>
      <c r="K295" s="74">
        <f>INDEX('All LEAs'!T:T,MATCH('High Poverty'!A:A,'All LEAs'!A:A,0))</f>
        <v>8640.3154450261773</v>
      </c>
    </row>
    <row r="296" spans="1:11" ht="15.6" x14ac:dyDescent="0.3">
      <c r="A296" s="19" t="s">
        <v>749</v>
      </c>
      <c r="B296" s="5" t="s">
        <v>232</v>
      </c>
      <c r="C296" s="5" t="s">
        <v>5</v>
      </c>
      <c r="D296" s="6">
        <v>0.11900000000000001</v>
      </c>
      <c r="E296" s="7">
        <v>1426</v>
      </c>
      <c r="F296" s="21">
        <f t="shared" si="8"/>
        <v>285.2</v>
      </c>
      <c r="G296" s="21">
        <f t="shared" si="9"/>
        <v>766232</v>
      </c>
      <c r="H296" s="35" t="s">
        <v>508</v>
      </c>
      <c r="I296" s="74">
        <f>INDEX('All LEAs'!L:L,MATCH('High Poverty'!A:A,'All LEAs'!A:A,0))</f>
        <v>4583.379029126213</v>
      </c>
      <c r="J296" s="74">
        <f>INDEX('All LEAs'!P:P,MATCH('High Poverty'!A:A,'All LEAs'!A:A,0))</f>
        <v>5068.7782398316967</v>
      </c>
      <c r="K296" s="74">
        <f>INDEX('All LEAs'!T:T,MATCH('High Poverty'!A:A,'All LEAs'!A:A,0))</f>
        <v>5222.499289772727</v>
      </c>
    </row>
    <row r="297" spans="1:11" ht="15.6" x14ac:dyDescent="0.3">
      <c r="A297" s="19" t="s">
        <v>835</v>
      </c>
      <c r="B297" s="5" t="s">
        <v>318</v>
      </c>
      <c r="C297" s="5" t="s">
        <v>5</v>
      </c>
      <c r="D297" s="6">
        <v>0.11900000000000001</v>
      </c>
      <c r="E297" s="7">
        <v>3353</v>
      </c>
      <c r="F297" s="21">
        <f t="shared" si="8"/>
        <v>670.6</v>
      </c>
      <c r="G297" s="21">
        <f t="shared" si="9"/>
        <v>769585</v>
      </c>
      <c r="H297" s="35" t="s">
        <v>508</v>
      </c>
      <c r="I297" s="74">
        <f>INDEX('All LEAs'!L:L,MATCH('High Poverty'!A:A,'All LEAs'!A:A,0))</f>
        <v>3970.8430206073754</v>
      </c>
      <c r="J297" s="74">
        <f>INDEX('All LEAs'!P:P,MATCH('High Poverty'!A:A,'All LEAs'!A:A,0))</f>
        <v>4531.9501580674023</v>
      </c>
      <c r="K297" s="74">
        <f>INDEX('All LEAs'!T:T,MATCH('High Poverty'!A:A,'All LEAs'!A:A,0))</f>
        <v>4689.666765053129</v>
      </c>
    </row>
    <row r="298" spans="1:11" ht="15.6" x14ac:dyDescent="0.3">
      <c r="A298" s="19" t="s">
        <v>880</v>
      </c>
      <c r="B298" s="5" t="s">
        <v>363</v>
      </c>
      <c r="C298" s="5" t="s">
        <v>5</v>
      </c>
      <c r="D298" s="6">
        <v>0.11900000000000001</v>
      </c>
      <c r="E298" s="7">
        <v>772</v>
      </c>
      <c r="F298" s="21">
        <f t="shared" si="8"/>
        <v>154.4</v>
      </c>
      <c r="G298" s="21">
        <f t="shared" si="9"/>
        <v>770357</v>
      </c>
      <c r="H298" s="35" t="s">
        <v>508</v>
      </c>
      <c r="I298" s="74">
        <f>INDEX('All LEAs'!L:L,MATCH('High Poverty'!A:A,'All LEAs'!A:A,0))</f>
        <v>7358.4095292620868</v>
      </c>
      <c r="J298" s="74">
        <f>INDEX('All LEAs'!P:P,MATCH('High Poverty'!A:A,'All LEAs'!A:A,0))</f>
        <v>7585.8656088082898</v>
      </c>
      <c r="K298" s="74">
        <f>INDEX('All LEAs'!T:T,MATCH('High Poverty'!A:A,'All LEAs'!A:A,0))</f>
        <v>7855.2326797385622</v>
      </c>
    </row>
    <row r="299" spans="1:11" ht="15.6" x14ac:dyDescent="0.3">
      <c r="A299" s="19" t="s">
        <v>561</v>
      </c>
      <c r="B299" s="5" t="s">
        <v>41</v>
      </c>
      <c r="C299" s="5" t="s">
        <v>5</v>
      </c>
      <c r="D299" s="6">
        <v>0.11800000000000001</v>
      </c>
      <c r="E299" s="7">
        <v>2435</v>
      </c>
      <c r="F299" s="21">
        <f t="shared" si="8"/>
        <v>487</v>
      </c>
      <c r="G299" s="21">
        <f t="shared" si="9"/>
        <v>772792</v>
      </c>
      <c r="H299" s="35" t="s">
        <v>508</v>
      </c>
      <c r="I299" s="74">
        <f>INDEX('All LEAs'!L:L,MATCH('High Poverty'!A:A,'All LEAs'!A:A,0))</f>
        <v>4492.4264638482809</v>
      </c>
      <c r="J299" s="74">
        <f>INDEX('All LEAs'!P:P,MATCH('High Poverty'!A:A,'All LEAs'!A:A,0))</f>
        <v>4779.1098850102671</v>
      </c>
      <c r="K299" s="74">
        <f>INDEX('All LEAs'!T:T,MATCH('High Poverty'!A:A,'All LEAs'!A:A,0))</f>
        <v>4900.4767676767678</v>
      </c>
    </row>
    <row r="300" spans="1:11" ht="15.6" x14ac:dyDescent="0.3">
      <c r="A300" s="19" t="s">
        <v>581</v>
      </c>
      <c r="B300" s="5" t="s">
        <v>61</v>
      </c>
      <c r="C300" s="5" t="s">
        <v>5</v>
      </c>
      <c r="D300" s="6">
        <v>0.11800000000000001</v>
      </c>
      <c r="E300" s="7">
        <v>1296</v>
      </c>
      <c r="F300" s="21">
        <f t="shared" si="8"/>
        <v>259.2</v>
      </c>
      <c r="G300" s="21">
        <f t="shared" si="9"/>
        <v>774088</v>
      </c>
      <c r="H300" s="35" t="s">
        <v>508</v>
      </c>
      <c r="I300" s="74">
        <f>INDEX('All LEAs'!L:L,MATCH('High Poverty'!A:A,'All LEAs'!A:A,0))</f>
        <v>8122.0341127189631</v>
      </c>
      <c r="J300" s="74">
        <f>INDEX('All LEAs'!P:P,MATCH('High Poverty'!A:A,'All LEAs'!A:A,0))</f>
        <v>8308.6775231481479</v>
      </c>
      <c r="K300" s="74">
        <f>INDEX('All LEAs'!T:T,MATCH('High Poverty'!A:A,'All LEAs'!A:A,0))</f>
        <v>8497.9619565217399</v>
      </c>
    </row>
    <row r="301" spans="1:11" ht="15.6" x14ac:dyDescent="0.3">
      <c r="A301" s="19" t="s">
        <v>713</v>
      </c>
      <c r="B301" s="5" t="s">
        <v>196</v>
      </c>
      <c r="C301" s="5" t="s">
        <v>5</v>
      </c>
      <c r="D301" s="6">
        <v>0.11800000000000001</v>
      </c>
      <c r="E301" s="7">
        <v>3203</v>
      </c>
      <c r="F301" s="21">
        <f t="shared" si="8"/>
        <v>640.6</v>
      </c>
      <c r="G301" s="21">
        <f t="shared" si="9"/>
        <v>777291</v>
      </c>
      <c r="H301" s="35" t="s">
        <v>508</v>
      </c>
      <c r="I301" s="74">
        <f>INDEX('All LEAs'!L:L,MATCH('High Poverty'!A:A,'All LEAs'!A:A,0))</f>
        <v>4200.4975303164747</v>
      </c>
      <c r="J301" s="74">
        <f>INDEX('All LEAs'!P:P,MATCH('High Poverty'!A:A,'All LEAs'!A:A,0))</f>
        <v>4519.4908835466749</v>
      </c>
      <c r="K301" s="74">
        <f>INDEX('All LEAs'!T:T,MATCH('High Poverty'!A:A,'All LEAs'!A:A,0))</f>
        <v>4580.0845553822155</v>
      </c>
    </row>
    <row r="302" spans="1:11" ht="15.6" x14ac:dyDescent="0.3">
      <c r="A302" s="19" t="s">
        <v>603</v>
      </c>
      <c r="B302" s="5" t="s">
        <v>86</v>
      </c>
      <c r="C302" s="5" t="s">
        <v>5</v>
      </c>
      <c r="D302" s="6">
        <v>0.11699999999999999</v>
      </c>
      <c r="E302" s="7">
        <v>1256</v>
      </c>
      <c r="F302" s="21">
        <f t="shared" si="8"/>
        <v>251.20000000000002</v>
      </c>
      <c r="G302" s="21">
        <f t="shared" si="9"/>
        <v>778547</v>
      </c>
      <c r="H302" s="35" t="s">
        <v>508</v>
      </c>
      <c r="I302" s="74">
        <f>INDEX('All LEAs'!L:L,MATCH('High Poverty'!A:A,'All LEAs'!A:A,0))</f>
        <v>6854.7009404849377</v>
      </c>
      <c r="J302" s="74">
        <f>INDEX('All LEAs'!P:P,MATCH('High Poverty'!A:A,'All LEAs'!A:A,0))</f>
        <v>7509.5671019108286</v>
      </c>
      <c r="K302" s="74">
        <f>INDEX('All LEAs'!T:T,MATCH('High Poverty'!A:A,'All LEAs'!A:A,0))</f>
        <v>7696.0914239482199</v>
      </c>
    </row>
    <row r="303" spans="1:11" ht="15.6" x14ac:dyDescent="0.3">
      <c r="A303" s="19" t="s">
        <v>684</v>
      </c>
      <c r="B303" s="5" t="s">
        <v>167</v>
      </c>
      <c r="C303" s="5" t="s">
        <v>5</v>
      </c>
      <c r="D303" s="6">
        <v>0.11699999999999999</v>
      </c>
      <c r="E303" s="7">
        <v>2064</v>
      </c>
      <c r="F303" s="21">
        <f t="shared" si="8"/>
        <v>412.8</v>
      </c>
      <c r="G303" s="21">
        <f t="shared" si="9"/>
        <v>780611</v>
      </c>
      <c r="H303" s="35" t="s">
        <v>508</v>
      </c>
      <c r="I303" s="74">
        <f>INDEX('All LEAs'!L:L,MATCH('High Poverty'!A:A,'All LEAs'!A:A,0))</f>
        <v>5736.4230805687203</v>
      </c>
      <c r="J303" s="74">
        <f>INDEX('All LEAs'!P:P,MATCH('High Poverty'!A:A,'All LEAs'!A:A,0))</f>
        <v>5940.195789728682</v>
      </c>
      <c r="K303" s="74">
        <f>INDEX('All LEAs'!T:T,MATCH('High Poverty'!A:A,'All LEAs'!A:A,0))</f>
        <v>5797.4992914501654</v>
      </c>
    </row>
    <row r="304" spans="1:11" ht="15.6" x14ac:dyDescent="0.3">
      <c r="A304" s="19" t="s">
        <v>997</v>
      </c>
      <c r="B304" s="5" t="s">
        <v>480</v>
      </c>
      <c r="C304" s="5" t="s">
        <v>5</v>
      </c>
      <c r="D304" s="6">
        <v>0.11699999999999999</v>
      </c>
      <c r="E304" s="7">
        <v>2760</v>
      </c>
      <c r="F304" s="21">
        <f t="shared" si="8"/>
        <v>552</v>
      </c>
      <c r="G304" s="21">
        <f t="shared" si="9"/>
        <v>783371</v>
      </c>
      <c r="H304" s="35" t="s">
        <v>508</v>
      </c>
      <c r="I304" s="74">
        <f>INDEX('All LEAs'!L:L,MATCH('High Poverty'!A:A,'All LEAs'!A:A,0))</f>
        <v>2766.1563412969285</v>
      </c>
      <c r="J304" s="74">
        <f>INDEX('All LEAs'!P:P,MATCH('High Poverty'!A:A,'All LEAs'!A:A,0))</f>
        <v>3076.2291050724639</v>
      </c>
      <c r="K304" s="74">
        <f>INDEX('All LEAs'!T:T,MATCH('High Poverty'!A:A,'All LEAs'!A:A,0))</f>
        <v>3249.7081407749733</v>
      </c>
    </row>
    <row r="305" spans="1:11" ht="15.6" x14ac:dyDescent="0.3">
      <c r="A305" s="19" t="s">
        <v>529</v>
      </c>
      <c r="B305" s="5" t="s">
        <v>9</v>
      </c>
      <c r="C305" s="5" t="s">
        <v>5</v>
      </c>
      <c r="D305" s="6">
        <v>0.11599999999999999</v>
      </c>
      <c r="E305" s="7">
        <v>891</v>
      </c>
      <c r="F305" s="21">
        <f t="shared" si="8"/>
        <v>178.20000000000002</v>
      </c>
      <c r="G305" s="21">
        <f t="shared" si="9"/>
        <v>784262</v>
      </c>
      <c r="H305" s="35" t="s">
        <v>508</v>
      </c>
      <c r="I305" s="74">
        <f>INDEX('All LEAs'!L:L,MATCH('High Poverty'!A:A,'All LEAs'!A:A,0))</f>
        <v>3470.4841523605151</v>
      </c>
      <c r="J305" s="74">
        <f>INDEX('All LEAs'!P:P,MATCH('High Poverty'!A:A,'All LEAs'!A:A,0))</f>
        <v>3700.4983164983164</v>
      </c>
      <c r="K305" s="74">
        <f>INDEX('All LEAs'!T:T,MATCH('High Poverty'!A:A,'All LEAs'!A:A,0))</f>
        <v>3770.8209121245827</v>
      </c>
    </row>
    <row r="306" spans="1:11" ht="15.6" x14ac:dyDescent="0.3">
      <c r="A306" s="19" t="s">
        <v>570</v>
      </c>
      <c r="B306" s="5" t="s">
        <v>50</v>
      </c>
      <c r="C306" s="5" t="s">
        <v>5</v>
      </c>
      <c r="D306" s="6">
        <v>0.11599999999999999</v>
      </c>
      <c r="E306" s="7">
        <v>1365</v>
      </c>
      <c r="F306" s="21">
        <f t="shared" si="8"/>
        <v>273</v>
      </c>
      <c r="G306" s="21">
        <f t="shared" si="9"/>
        <v>785627</v>
      </c>
      <c r="H306" s="35" t="s">
        <v>508</v>
      </c>
      <c r="I306" s="74">
        <f>INDEX('All LEAs'!L:L,MATCH('High Poverty'!A:A,'All LEAs'!A:A,0))</f>
        <v>3761.6665712240515</v>
      </c>
      <c r="J306" s="74">
        <f>INDEX('All LEAs'!P:P,MATCH('High Poverty'!A:A,'All LEAs'!A:A,0))</f>
        <v>3914.7277142857142</v>
      </c>
      <c r="K306" s="74">
        <f>INDEX('All LEAs'!T:T,MATCH('High Poverty'!A:A,'All LEAs'!A:A,0))</f>
        <v>4329.034856700232</v>
      </c>
    </row>
    <row r="307" spans="1:11" ht="15.6" x14ac:dyDescent="0.3">
      <c r="A307" s="19" t="s">
        <v>627</v>
      </c>
      <c r="B307" s="5" t="s">
        <v>110</v>
      </c>
      <c r="C307" s="5" t="s">
        <v>5</v>
      </c>
      <c r="D307" s="6">
        <v>0.11599999999999999</v>
      </c>
      <c r="E307" s="7">
        <v>1098</v>
      </c>
      <c r="F307" s="21">
        <f t="shared" si="8"/>
        <v>219.60000000000002</v>
      </c>
      <c r="G307" s="21">
        <f t="shared" si="9"/>
        <v>786725</v>
      </c>
      <c r="H307" s="35" t="s">
        <v>508</v>
      </c>
      <c r="I307" s="74">
        <f>INDEX('All LEAs'!L:L,MATCH('High Poverty'!A:A,'All LEAs'!A:A,0))</f>
        <v>6827.4642035398228</v>
      </c>
      <c r="J307" s="74">
        <f>INDEX('All LEAs'!P:P,MATCH('High Poverty'!A:A,'All LEAs'!A:A,0))</f>
        <v>7092.5048178506386</v>
      </c>
      <c r="K307" s="74">
        <f>INDEX('All LEAs'!T:T,MATCH('High Poverty'!A:A,'All LEAs'!A:A,0))</f>
        <v>6853.6672398968185</v>
      </c>
    </row>
    <row r="308" spans="1:11" ht="15.6" x14ac:dyDescent="0.3">
      <c r="A308" s="19" t="s">
        <v>773</v>
      </c>
      <c r="B308" s="5" t="s">
        <v>256</v>
      </c>
      <c r="C308" s="5" t="s">
        <v>5</v>
      </c>
      <c r="D308" s="6">
        <v>0.11599999999999999</v>
      </c>
      <c r="E308" s="7">
        <v>1857</v>
      </c>
      <c r="F308" s="21">
        <f t="shared" si="8"/>
        <v>371.40000000000003</v>
      </c>
      <c r="G308" s="21">
        <f t="shared" si="9"/>
        <v>788582</v>
      </c>
      <c r="H308" s="35" t="s">
        <v>508</v>
      </c>
      <c r="I308" s="74">
        <f>INDEX('All LEAs'!L:L,MATCH('High Poverty'!A:A,'All LEAs'!A:A,0))</f>
        <v>4531.1881567489118</v>
      </c>
      <c r="J308" s="74">
        <f>INDEX('All LEAs'!P:P,MATCH('High Poverty'!A:A,'All LEAs'!A:A,0))</f>
        <v>5121.636262789445</v>
      </c>
      <c r="K308" s="74">
        <f>INDEX('All LEAs'!T:T,MATCH('High Poverty'!A:A,'All LEAs'!A:A,0))</f>
        <v>5566.6344393592681</v>
      </c>
    </row>
    <row r="309" spans="1:11" ht="15.6" x14ac:dyDescent="0.3">
      <c r="A309" s="19" t="s">
        <v>928</v>
      </c>
      <c r="B309" s="5" t="s">
        <v>411</v>
      </c>
      <c r="C309" s="5" t="s">
        <v>5</v>
      </c>
      <c r="D309" s="6">
        <v>0.11599999999999999</v>
      </c>
      <c r="E309" s="7">
        <v>1104</v>
      </c>
      <c r="F309" s="21">
        <f t="shared" si="8"/>
        <v>220.8</v>
      </c>
      <c r="G309" s="21">
        <f t="shared" si="9"/>
        <v>789686</v>
      </c>
      <c r="H309" s="35" t="s">
        <v>508</v>
      </c>
      <c r="I309" s="74">
        <f>INDEX('All LEAs'!L:L,MATCH('High Poverty'!A:A,'All LEAs'!A:A,0))</f>
        <v>6765.7217062445034</v>
      </c>
      <c r="J309" s="74">
        <f>INDEX('All LEAs'!P:P,MATCH('High Poverty'!A:A,'All LEAs'!A:A,0))</f>
        <v>7075.2994112318838</v>
      </c>
      <c r="K309" s="74">
        <f>INDEX('All LEAs'!T:T,MATCH('High Poverty'!A:A,'All LEAs'!A:A,0))</f>
        <v>7256.2884440400367</v>
      </c>
    </row>
    <row r="310" spans="1:11" ht="15.6" x14ac:dyDescent="0.3">
      <c r="A310" s="19" t="s">
        <v>818</v>
      </c>
      <c r="B310" s="5" t="s">
        <v>301</v>
      </c>
      <c r="C310" s="5" t="s">
        <v>5</v>
      </c>
      <c r="D310" s="6">
        <v>0.115</v>
      </c>
      <c r="E310" s="7">
        <v>2185</v>
      </c>
      <c r="F310" s="21">
        <f t="shared" si="8"/>
        <v>437</v>
      </c>
      <c r="G310" s="21">
        <f t="shared" si="9"/>
        <v>791871</v>
      </c>
      <c r="H310" s="35" t="s">
        <v>508</v>
      </c>
      <c r="I310" s="74">
        <f>INDEX('All LEAs'!L:L,MATCH('High Poverty'!A:A,'All LEAs'!A:A,0))</f>
        <v>3943.9153518679414</v>
      </c>
      <c r="J310" s="74">
        <f>INDEX('All LEAs'!P:P,MATCH('High Poverty'!A:A,'All LEAs'!A:A,0))</f>
        <v>4260.6276247139585</v>
      </c>
      <c r="K310" s="74">
        <f>INDEX('All LEAs'!T:T,MATCH('High Poverty'!A:A,'All LEAs'!A:A,0))</f>
        <v>4401.7520435967299</v>
      </c>
    </row>
    <row r="311" spans="1:11" ht="15.6" x14ac:dyDescent="0.3">
      <c r="A311" s="19" t="s">
        <v>955</v>
      </c>
      <c r="B311" s="5" t="s">
        <v>438</v>
      </c>
      <c r="C311" s="5" t="s">
        <v>5</v>
      </c>
      <c r="D311" s="6">
        <v>0.115</v>
      </c>
      <c r="E311" s="7">
        <v>2140</v>
      </c>
      <c r="F311" s="21">
        <f t="shared" si="8"/>
        <v>428</v>
      </c>
      <c r="G311" s="21">
        <f t="shared" si="9"/>
        <v>794011</v>
      </c>
      <c r="H311" s="35" t="s">
        <v>508</v>
      </c>
      <c r="I311" s="74">
        <f>INDEX('All LEAs'!L:L,MATCH('High Poverty'!A:A,'All LEAs'!A:A,0))</f>
        <v>5797.3721968680084</v>
      </c>
      <c r="J311" s="74">
        <f>INDEX('All LEAs'!P:P,MATCH('High Poverty'!A:A,'All LEAs'!A:A,0))</f>
        <v>6103.818803738317</v>
      </c>
      <c r="K311" s="74">
        <f>INDEX('All LEAs'!T:T,MATCH('High Poverty'!A:A,'All LEAs'!A:A,0))</f>
        <v>6397.6401734104047</v>
      </c>
    </row>
    <row r="312" spans="1:11" ht="15.6" x14ac:dyDescent="0.3">
      <c r="A312" s="19" t="s">
        <v>685</v>
      </c>
      <c r="B312" s="5" t="s">
        <v>168</v>
      </c>
      <c r="C312" s="5" t="s">
        <v>5</v>
      </c>
      <c r="D312" s="6">
        <v>0.114</v>
      </c>
      <c r="E312" s="7">
        <v>2868</v>
      </c>
      <c r="F312" s="21">
        <f t="shared" si="8"/>
        <v>573.6</v>
      </c>
      <c r="G312" s="21">
        <f t="shared" si="9"/>
        <v>796879</v>
      </c>
      <c r="H312" s="35" t="s">
        <v>508</v>
      </c>
      <c r="I312" s="74">
        <f>INDEX('All LEAs'!L:L,MATCH('High Poverty'!A:A,'All LEAs'!A:A,0))</f>
        <v>3146.4870760799486</v>
      </c>
      <c r="J312" s="74">
        <f>INDEX('All LEAs'!P:P,MATCH('High Poverty'!A:A,'All LEAs'!A:A,0))</f>
        <v>3504.9535320781033</v>
      </c>
      <c r="K312" s="74">
        <f>INDEX('All LEAs'!T:T,MATCH('High Poverty'!A:A,'All LEAs'!A:A,0))</f>
        <v>3660.134197617379</v>
      </c>
    </row>
    <row r="313" spans="1:11" ht="15.6" x14ac:dyDescent="0.3">
      <c r="A313" s="19" t="s">
        <v>762</v>
      </c>
      <c r="B313" s="5" t="s">
        <v>245</v>
      </c>
      <c r="C313" s="5" t="s">
        <v>5</v>
      </c>
      <c r="D313" s="6">
        <v>0.114</v>
      </c>
      <c r="E313" s="7">
        <v>1509</v>
      </c>
      <c r="F313" s="21">
        <f t="shared" si="8"/>
        <v>301.8</v>
      </c>
      <c r="G313" s="21">
        <f t="shared" si="9"/>
        <v>798388</v>
      </c>
      <c r="H313" s="35" t="s">
        <v>508</v>
      </c>
      <c r="I313" s="74">
        <f>INDEX('All LEAs'!L:L,MATCH('High Poverty'!A:A,'All LEAs'!A:A,0))</f>
        <v>7329.999194461926</v>
      </c>
      <c r="J313" s="74">
        <f>INDEX('All LEAs'!P:P,MATCH('High Poverty'!A:A,'All LEAs'!A:A,0))</f>
        <v>7783.4033267064278</v>
      </c>
      <c r="K313" s="74">
        <f>INDEX('All LEAs'!T:T,MATCH('High Poverty'!A:A,'All LEAs'!A:A,0))</f>
        <v>7667.0084196891194</v>
      </c>
    </row>
    <row r="314" spans="1:11" ht="15.6" x14ac:dyDescent="0.3">
      <c r="A314" s="19" t="s">
        <v>590</v>
      </c>
      <c r="B314" s="5" t="s">
        <v>73</v>
      </c>
      <c r="C314" s="5" t="s">
        <v>5</v>
      </c>
      <c r="D314" s="6">
        <v>0.113</v>
      </c>
      <c r="E314" s="7">
        <v>1574</v>
      </c>
      <c r="F314" s="21">
        <f t="shared" si="8"/>
        <v>314.8</v>
      </c>
      <c r="G314" s="21">
        <f t="shared" si="9"/>
        <v>799962</v>
      </c>
      <c r="H314" s="35" t="s">
        <v>508</v>
      </c>
      <c r="I314" s="74">
        <f>INDEX('All LEAs'!L:L,MATCH('High Poverty'!A:A,'All LEAs'!A:A,0))</f>
        <v>5263.0016563275431</v>
      </c>
      <c r="J314" s="74">
        <f>INDEX('All LEAs'!P:P,MATCH('High Poverty'!A:A,'All LEAs'!A:A,0))</f>
        <v>5441.7718932655662</v>
      </c>
      <c r="K314" s="74">
        <f>INDEX('All LEAs'!T:T,MATCH('High Poverty'!A:A,'All LEAs'!A:A,0))</f>
        <v>5461.8190356919222</v>
      </c>
    </row>
    <row r="315" spans="1:11" ht="15.6" x14ac:dyDescent="0.3">
      <c r="A315" s="19" t="s">
        <v>651</v>
      </c>
      <c r="B315" s="5" t="s">
        <v>134</v>
      </c>
      <c r="C315" s="5" t="s">
        <v>5</v>
      </c>
      <c r="D315" s="6">
        <v>0.113</v>
      </c>
      <c r="E315" s="7">
        <v>2768</v>
      </c>
      <c r="F315" s="21">
        <f t="shared" si="8"/>
        <v>553.6</v>
      </c>
      <c r="G315" s="21">
        <f t="shared" si="9"/>
        <v>802730</v>
      </c>
      <c r="H315" s="35" t="s">
        <v>508</v>
      </c>
      <c r="I315" s="74">
        <f>INDEX('All LEAs'!L:L,MATCH('High Poverty'!A:A,'All LEAs'!A:A,0))</f>
        <v>2013.3806090879796</v>
      </c>
      <c r="J315" s="74">
        <f>INDEX('All LEAs'!P:P,MATCH('High Poverty'!A:A,'All LEAs'!A:A,0))</f>
        <v>2321.0844436416187</v>
      </c>
      <c r="K315" s="74">
        <f>INDEX('All LEAs'!T:T,MATCH('High Poverty'!A:A,'All LEAs'!A:A,0))</f>
        <v>2401.2355683040514</v>
      </c>
    </row>
    <row r="316" spans="1:11" ht="15.6" x14ac:dyDescent="0.3">
      <c r="A316" s="19" t="s">
        <v>550</v>
      </c>
      <c r="B316" s="5" t="s">
        <v>30</v>
      </c>
      <c r="C316" s="5" t="s">
        <v>5</v>
      </c>
      <c r="D316" s="6">
        <v>0.111</v>
      </c>
      <c r="E316" s="7">
        <v>1212</v>
      </c>
      <c r="F316" s="21">
        <f t="shared" si="8"/>
        <v>242.4</v>
      </c>
      <c r="G316" s="21">
        <f t="shared" si="9"/>
        <v>803942</v>
      </c>
      <c r="H316" s="35" t="s">
        <v>508</v>
      </c>
      <c r="I316" s="74">
        <f>INDEX('All LEAs'!L:L,MATCH('High Poverty'!A:A,'All LEAs'!A:A,0))</f>
        <v>6071.524166666667</v>
      </c>
      <c r="J316" s="74">
        <f>INDEX('All LEAs'!P:P,MATCH('High Poverty'!A:A,'All LEAs'!A:A,0))</f>
        <v>6420.2496452145215</v>
      </c>
      <c r="K316" s="74">
        <f>INDEX('All LEAs'!T:T,MATCH('High Poverty'!A:A,'All LEAs'!A:A,0))</f>
        <v>6647.7427144046624</v>
      </c>
    </row>
    <row r="317" spans="1:11" ht="15.6" x14ac:dyDescent="0.3">
      <c r="A317" s="19" t="s">
        <v>653</v>
      </c>
      <c r="B317" s="5" t="s">
        <v>136</v>
      </c>
      <c r="C317" s="5" t="s">
        <v>5</v>
      </c>
      <c r="D317" s="6">
        <v>0.111</v>
      </c>
      <c r="E317" s="7">
        <v>2274</v>
      </c>
      <c r="F317" s="21">
        <f t="shared" si="8"/>
        <v>454.8</v>
      </c>
      <c r="G317" s="21">
        <f t="shared" si="9"/>
        <v>806216</v>
      </c>
      <c r="H317" s="35" t="s">
        <v>508</v>
      </c>
      <c r="I317" s="74">
        <f>INDEX('All LEAs'!L:L,MATCH('High Poverty'!A:A,'All LEAs'!A:A,0))</f>
        <v>4037.3333167495857</v>
      </c>
      <c r="J317" s="74">
        <f>INDEX('All LEAs'!P:P,MATCH('High Poverty'!A:A,'All LEAs'!A:A,0))</f>
        <v>4398.1312005277041</v>
      </c>
      <c r="K317" s="74">
        <f>INDEX('All LEAs'!T:T,MATCH('High Poverty'!A:A,'All LEAs'!A:A,0))</f>
        <v>4497.3183602267773</v>
      </c>
    </row>
    <row r="318" spans="1:11" ht="15.6" x14ac:dyDescent="0.3">
      <c r="A318" s="19" t="s">
        <v>779</v>
      </c>
      <c r="B318" s="5" t="s">
        <v>262</v>
      </c>
      <c r="C318" s="5" t="s">
        <v>5</v>
      </c>
      <c r="D318" s="6">
        <v>0.111</v>
      </c>
      <c r="E318" s="7">
        <v>1473</v>
      </c>
      <c r="F318" s="21">
        <f t="shared" si="8"/>
        <v>294.60000000000002</v>
      </c>
      <c r="G318" s="21">
        <f t="shared" si="9"/>
        <v>807689</v>
      </c>
      <c r="H318" s="35" t="s">
        <v>508</v>
      </c>
      <c r="I318" s="74">
        <f>INDEX('All LEAs'!L:L,MATCH('High Poverty'!A:A,'All LEAs'!A:A,0))</f>
        <v>7759.3028044537232</v>
      </c>
      <c r="J318" s="74">
        <f>INDEX('All LEAs'!P:P,MATCH('High Poverty'!A:A,'All LEAs'!A:A,0))</f>
        <v>7688.3969110658527</v>
      </c>
      <c r="K318" s="74">
        <f>INDEX('All LEAs'!T:T,MATCH('High Poverty'!A:A,'All LEAs'!A:A,0))</f>
        <v>7802.6364256480219</v>
      </c>
    </row>
    <row r="319" spans="1:11" ht="15.6" x14ac:dyDescent="0.3">
      <c r="A319" s="19" t="s">
        <v>946</v>
      </c>
      <c r="B319" s="5" t="s">
        <v>429</v>
      </c>
      <c r="C319" s="5" t="s">
        <v>5</v>
      </c>
      <c r="D319" s="6">
        <v>0.111</v>
      </c>
      <c r="E319" s="7">
        <v>1707</v>
      </c>
      <c r="F319" s="21">
        <f t="shared" si="8"/>
        <v>341.40000000000003</v>
      </c>
      <c r="G319" s="21">
        <f t="shared" si="9"/>
        <v>809396</v>
      </c>
      <c r="H319" s="35" t="s">
        <v>508</v>
      </c>
      <c r="I319" s="74">
        <f>INDEX('All LEAs'!L:L,MATCH('High Poverty'!A:A,'All LEAs'!A:A,0))</f>
        <v>5393.7275858187959</v>
      </c>
      <c r="J319" s="74">
        <f>INDEX('All LEAs'!P:P,MATCH('High Poverty'!A:A,'All LEAs'!A:A,0))</f>
        <v>5679.8082249560639</v>
      </c>
      <c r="K319" s="74">
        <f>INDEX('All LEAs'!T:T,MATCH('High Poverty'!A:A,'All LEAs'!A:A,0))</f>
        <v>5763.3682080924855</v>
      </c>
    </row>
    <row r="320" spans="1:11" ht="15.6" x14ac:dyDescent="0.3">
      <c r="A320" s="19" t="s">
        <v>559</v>
      </c>
      <c r="B320" s="5" t="s">
        <v>39</v>
      </c>
      <c r="C320" s="5" t="s">
        <v>5</v>
      </c>
      <c r="D320" s="6">
        <v>0.11</v>
      </c>
      <c r="E320" s="7">
        <v>992</v>
      </c>
      <c r="F320" s="21">
        <f t="shared" si="8"/>
        <v>198.4</v>
      </c>
      <c r="G320" s="21">
        <f t="shared" si="9"/>
        <v>810388</v>
      </c>
      <c r="H320" s="35" t="s">
        <v>508</v>
      </c>
      <c r="I320" s="74">
        <f>INDEX('All LEAs'!L:L,MATCH('High Poverty'!A:A,'All LEAs'!A:A,0))</f>
        <v>8483.4662770562772</v>
      </c>
      <c r="J320" s="74">
        <f>INDEX('All LEAs'!P:P,MATCH('High Poverty'!A:A,'All LEAs'!A:A,0))</f>
        <v>9961.8376209677444</v>
      </c>
      <c r="K320" s="74">
        <f>INDEX('All LEAs'!T:T,MATCH('High Poverty'!A:A,'All LEAs'!A:A,0))</f>
        <v>10142.417505030182</v>
      </c>
    </row>
    <row r="321" spans="1:11" ht="15.6" x14ac:dyDescent="0.3">
      <c r="A321" s="19" t="s">
        <v>881</v>
      </c>
      <c r="B321" s="5" t="s">
        <v>364</v>
      </c>
      <c r="C321" s="5" t="s">
        <v>5</v>
      </c>
      <c r="D321" s="6">
        <v>0.11</v>
      </c>
      <c r="E321" s="7">
        <v>5544</v>
      </c>
      <c r="F321" s="21">
        <f t="shared" si="8"/>
        <v>1108.8</v>
      </c>
      <c r="G321" s="21">
        <f t="shared" si="9"/>
        <v>815932</v>
      </c>
      <c r="H321" s="35" t="s">
        <v>508</v>
      </c>
      <c r="I321" s="74">
        <f>INDEX('All LEAs'!L:L,MATCH('High Poverty'!A:A,'All LEAs'!A:A,0))</f>
        <v>2778.0185947302384</v>
      </c>
      <c r="J321" s="74">
        <f>INDEX('All LEAs'!P:P,MATCH('High Poverty'!A:A,'All LEAs'!A:A,0))</f>
        <v>2867.1637301587302</v>
      </c>
      <c r="K321" s="74">
        <f>INDEX('All LEAs'!T:T,MATCH('High Poverty'!A:A,'All LEAs'!A:A,0))</f>
        <v>3037.2515999268603</v>
      </c>
    </row>
    <row r="322" spans="1:11" ht="15.6" x14ac:dyDescent="0.3">
      <c r="A322" s="19" t="s">
        <v>784</v>
      </c>
      <c r="B322" s="5" t="s">
        <v>267</v>
      </c>
      <c r="C322" s="5" t="s">
        <v>5</v>
      </c>
      <c r="D322" s="6">
        <v>0.109</v>
      </c>
      <c r="E322" s="7">
        <v>1860</v>
      </c>
      <c r="F322" s="21">
        <f t="shared" si="8"/>
        <v>372</v>
      </c>
      <c r="G322" s="21">
        <f t="shared" si="9"/>
        <v>817792</v>
      </c>
      <c r="H322" s="35" t="s">
        <v>508</v>
      </c>
      <c r="I322" s="74">
        <f>INDEX('All LEAs'!L:L,MATCH('High Poverty'!A:A,'All LEAs'!A:A,0))</f>
        <v>4278.8561051004635</v>
      </c>
      <c r="J322" s="74">
        <f>INDEX('All LEAs'!P:P,MATCH('High Poverty'!A:A,'All LEAs'!A:A,0))</f>
        <v>4556.9879139784944</v>
      </c>
      <c r="K322" s="74">
        <f>INDEX('All LEAs'!T:T,MATCH('High Poverty'!A:A,'All LEAs'!A:A,0))</f>
        <v>4795.3837658752072</v>
      </c>
    </row>
    <row r="323" spans="1:11" ht="15.6" x14ac:dyDescent="0.3">
      <c r="A323" s="19" t="s">
        <v>844</v>
      </c>
      <c r="B323" s="5" t="s">
        <v>327</v>
      </c>
      <c r="C323" s="5" t="s">
        <v>5</v>
      </c>
      <c r="D323" s="6">
        <v>0.109</v>
      </c>
      <c r="E323" s="7">
        <v>5378</v>
      </c>
      <c r="F323" s="21">
        <f t="shared" si="8"/>
        <v>1075.6000000000001</v>
      </c>
      <c r="G323" s="21">
        <f t="shared" si="9"/>
        <v>823170</v>
      </c>
      <c r="H323" s="35" t="s">
        <v>508</v>
      </c>
      <c r="I323" s="74">
        <f>INDEX('All LEAs'!L:L,MATCH('High Poverty'!A:A,'All LEAs'!A:A,0))</f>
        <v>2717.2570817120622</v>
      </c>
      <c r="J323" s="74">
        <f>INDEX('All LEAs'!P:P,MATCH('High Poverty'!A:A,'All LEAs'!A:A,0))</f>
        <v>2804.5669133506881</v>
      </c>
      <c r="K323" s="74">
        <f>INDEX('All LEAs'!T:T,MATCH('High Poverty'!A:A,'All LEAs'!A:A,0))</f>
        <v>2888.607006020799</v>
      </c>
    </row>
    <row r="324" spans="1:11" ht="15.6" x14ac:dyDescent="0.3">
      <c r="A324" s="19" t="s">
        <v>1020</v>
      </c>
      <c r="B324" s="5" t="s">
        <v>503</v>
      </c>
      <c r="C324" s="5" t="s">
        <v>5</v>
      </c>
      <c r="D324" s="6">
        <v>0.109</v>
      </c>
      <c r="E324" s="7">
        <v>1809</v>
      </c>
      <c r="F324" s="21">
        <f t="shared" si="8"/>
        <v>361.8</v>
      </c>
      <c r="G324" s="21">
        <f t="shared" si="9"/>
        <v>824979</v>
      </c>
      <c r="H324" s="35" t="s">
        <v>508</v>
      </c>
      <c r="I324" s="74">
        <f>INDEX('All LEAs'!L:L,MATCH('High Poverty'!A:A,'All LEAs'!A:A,0))</f>
        <v>5959.360835945663</v>
      </c>
      <c r="J324" s="74">
        <f>INDEX('All LEAs'!P:P,MATCH('High Poverty'!A:A,'All LEAs'!A:A,0))</f>
        <v>6391.9096351575454</v>
      </c>
      <c r="K324" s="74">
        <f>INDEX('All LEAs'!T:T,MATCH('High Poverty'!A:A,'All LEAs'!A:A,0))</f>
        <v>6465.4094182825484</v>
      </c>
    </row>
    <row r="325" spans="1:11" ht="15.6" x14ac:dyDescent="0.3">
      <c r="A325" s="19" t="s">
        <v>637</v>
      </c>
      <c r="B325" s="5" t="s">
        <v>120</v>
      </c>
      <c r="C325" s="5" t="s">
        <v>5</v>
      </c>
      <c r="D325" s="6">
        <v>0.10800000000000001</v>
      </c>
      <c r="E325" s="7">
        <v>4287</v>
      </c>
      <c r="F325" s="21">
        <f t="shared" si="8"/>
        <v>857.40000000000009</v>
      </c>
      <c r="G325" s="21">
        <f t="shared" si="9"/>
        <v>829266</v>
      </c>
      <c r="H325" s="35" t="s">
        <v>508</v>
      </c>
      <c r="I325" s="74">
        <f>INDEX('All LEAs'!L:L,MATCH('High Poverty'!A:A,'All LEAs'!A:A,0))</f>
        <v>3782.5970346512654</v>
      </c>
      <c r="J325" s="74">
        <f>INDEX('All LEAs'!P:P,MATCH('High Poverty'!A:A,'All LEAs'!A:A,0))</f>
        <v>4058.6196547702357</v>
      </c>
      <c r="K325" s="74">
        <f>INDEX('All LEAs'!T:T,MATCH('High Poverty'!A:A,'All LEAs'!A:A,0))</f>
        <v>4119.103376503238</v>
      </c>
    </row>
    <row r="326" spans="1:11" ht="15.6" x14ac:dyDescent="0.3">
      <c r="A326" s="19" t="s">
        <v>883</v>
      </c>
      <c r="B326" s="5" t="s">
        <v>366</v>
      </c>
      <c r="C326" s="5" t="s">
        <v>5</v>
      </c>
      <c r="D326" s="6">
        <v>0.10800000000000001</v>
      </c>
      <c r="E326" s="7">
        <v>1368</v>
      </c>
      <c r="F326" s="21">
        <f t="shared" si="8"/>
        <v>273.60000000000002</v>
      </c>
      <c r="G326" s="21">
        <f t="shared" si="9"/>
        <v>830634</v>
      </c>
      <c r="H326" s="35" t="s">
        <v>508</v>
      </c>
      <c r="I326" s="74">
        <f>INDEX('All LEAs'!L:L,MATCH('High Poverty'!A:A,'All LEAs'!A:A,0))</f>
        <v>4316.9895781466121</v>
      </c>
      <c r="J326" s="74">
        <f>INDEX('All LEAs'!P:P,MATCH('High Poverty'!A:A,'All LEAs'!A:A,0))</f>
        <v>4785.4995979532168</v>
      </c>
      <c r="K326" s="74">
        <f>INDEX('All LEAs'!T:T,MATCH('High Poverty'!A:A,'All LEAs'!A:A,0))</f>
        <v>5033.8703966005669</v>
      </c>
    </row>
    <row r="327" spans="1:11" ht="15.6" x14ac:dyDescent="0.3">
      <c r="A327" s="19" t="s">
        <v>710</v>
      </c>
      <c r="B327" s="5" t="s">
        <v>193</v>
      </c>
      <c r="C327" s="5" t="s">
        <v>5</v>
      </c>
      <c r="D327" s="6">
        <v>0.107</v>
      </c>
      <c r="E327" s="7">
        <v>6818</v>
      </c>
      <c r="F327" s="21">
        <f t="shared" si="8"/>
        <v>1363.6000000000001</v>
      </c>
      <c r="G327" s="21">
        <f t="shared" si="9"/>
        <v>837452</v>
      </c>
      <c r="H327" s="35" t="s">
        <v>508</v>
      </c>
      <c r="I327" s="74">
        <f>INDEX('All LEAs'!L:L,MATCH('High Poverty'!A:A,'All LEAs'!A:A,0))</f>
        <v>3137.764528818444</v>
      </c>
      <c r="J327" s="74">
        <f>INDEX('All LEAs'!P:P,MATCH('High Poverty'!A:A,'All LEAs'!A:A,0))</f>
        <v>3246.6352141390439</v>
      </c>
      <c r="K327" s="74">
        <f>INDEX('All LEAs'!T:T,MATCH('High Poverty'!A:A,'All LEAs'!A:A,0))</f>
        <v>3225.3974449964512</v>
      </c>
    </row>
    <row r="328" spans="1:11" ht="15.6" x14ac:dyDescent="0.3">
      <c r="A328" s="19" t="s">
        <v>858</v>
      </c>
      <c r="B328" s="5" t="s">
        <v>341</v>
      </c>
      <c r="C328" s="5" t="s">
        <v>5</v>
      </c>
      <c r="D328" s="6">
        <v>0.107</v>
      </c>
      <c r="E328" s="7">
        <v>1541</v>
      </c>
      <c r="F328" s="21">
        <f t="shared" si="8"/>
        <v>308.20000000000005</v>
      </c>
      <c r="G328" s="21">
        <f t="shared" si="9"/>
        <v>838993</v>
      </c>
      <c r="H328" s="35" t="s">
        <v>508</v>
      </c>
      <c r="I328" s="74">
        <f>INDEX('All LEAs'!L:L,MATCH('High Poverty'!A:A,'All LEAs'!A:A,0))</f>
        <v>4977.8166729441309</v>
      </c>
      <c r="J328" s="74">
        <f>INDEX('All LEAs'!P:P,MATCH('High Poverty'!A:A,'All LEAs'!A:A,0))</f>
        <v>5252.6758144062305</v>
      </c>
      <c r="K328" s="74">
        <f>INDEX('All LEAs'!T:T,MATCH('High Poverty'!A:A,'All LEAs'!A:A,0))</f>
        <v>5144.6987421383647</v>
      </c>
    </row>
    <row r="329" spans="1:11" ht="15.6" x14ac:dyDescent="0.3">
      <c r="A329" s="19" t="s">
        <v>995</v>
      </c>
      <c r="B329" s="5" t="s">
        <v>478</v>
      </c>
      <c r="C329" s="5" t="s">
        <v>5</v>
      </c>
      <c r="D329" s="6">
        <v>0.107</v>
      </c>
      <c r="E329" s="7">
        <v>2213</v>
      </c>
      <c r="F329" s="21">
        <f t="shared" si="8"/>
        <v>442.6</v>
      </c>
      <c r="G329" s="21">
        <f t="shared" si="9"/>
        <v>841206</v>
      </c>
      <c r="H329" s="35" t="s">
        <v>508</v>
      </c>
      <c r="I329" s="74">
        <f>INDEX('All LEAs'!L:L,MATCH('High Poverty'!A:A,'All LEAs'!A:A,0))</f>
        <v>4415.4822560467055</v>
      </c>
      <c r="J329" s="74">
        <f>INDEX('All LEAs'!P:P,MATCH('High Poverty'!A:A,'All LEAs'!A:A,0))</f>
        <v>4879.6626886579306</v>
      </c>
      <c r="K329" s="74">
        <f>INDEX('All LEAs'!T:T,MATCH('High Poverty'!A:A,'All LEAs'!A:A,0))</f>
        <v>5025.5409317051108</v>
      </c>
    </row>
    <row r="330" spans="1:11" ht="15.6" x14ac:dyDescent="0.3">
      <c r="A330" s="19" t="s">
        <v>722</v>
      </c>
      <c r="B330" s="5" t="s">
        <v>205</v>
      </c>
      <c r="C330" s="5" t="s">
        <v>5</v>
      </c>
      <c r="D330" s="6">
        <v>0.106</v>
      </c>
      <c r="E330" s="7">
        <v>773</v>
      </c>
      <c r="F330" s="21">
        <f t="shared" si="8"/>
        <v>154.60000000000002</v>
      </c>
      <c r="G330" s="21">
        <f t="shared" si="9"/>
        <v>841979</v>
      </c>
      <c r="H330" s="35" t="s">
        <v>508</v>
      </c>
      <c r="I330" s="74">
        <f>INDEX('All LEAs'!L:L,MATCH('High Poverty'!A:A,'All LEAs'!A:A,0))</f>
        <v>8480.4393552812071</v>
      </c>
      <c r="J330" s="74">
        <f>INDEX('All LEAs'!P:P,MATCH('High Poverty'!A:A,'All LEAs'!A:A,0))</f>
        <v>8155.2236739974132</v>
      </c>
      <c r="K330" s="74">
        <f>INDEX('All LEAs'!T:T,MATCH('High Poverty'!A:A,'All LEAs'!A:A,0))</f>
        <v>8151.8801546391751</v>
      </c>
    </row>
    <row r="331" spans="1:11" ht="15.6" x14ac:dyDescent="0.3">
      <c r="A331" s="19" t="s">
        <v>757</v>
      </c>
      <c r="B331" s="5" t="s">
        <v>240</v>
      </c>
      <c r="C331" s="5" t="s">
        <v>5</v>
      </c>
      <c r="D331" s="6">
        <v>0.106</v>
      </c>
      <c r="E331" s="7">
        <v>2910</v>
      </c>
      <c r="F331" s="21">
        <f t="shared" si="8"/>
        <v>582</v>
      </c>
      <c r="G331" s="21">
        <f t="shared" si="9"/>
        <v>844889</v>
      </c>
      <c r="H331" s="35" t="s">
        <v>508</v>
      </c>
      <c r="I331" s="74">
        <f>INDEX('All LEAs'!L:L,MATCH('High Poverty'!A:A,'All LEAs'!A:A,0))</f>
        <v>2850.6993952412431</v>
      </c>
      <c r="J331" s="74">
        <f>INDEX('All LEAs'!P:P,MATCH('High Poverty'!A:A,'All LEAs'!A:A,0))</f>
        <v>3063.046567010309</v>
      </c>
      <c r="K331" s="74">
        <f>INDEX('All LEAs'!T:T,MATCH('High Poverty'!A:A,'All LEAs'!A:A,0))</f>
        <v>3253.6505263157896</v>
      </c>
    </row>
    <row r="332" spans="1:11" ht="15.6" x14ac:dyDescent="0.3">
      <c r="A332" s="19" t="s">
        <v>867</v>
      </c>
      <c r="B332" s="5" t="s">
        <v>350</v>
      </c>
      <c r="C332" s="5" t="s">
        <v>5</v>
      </c>
      <c r="D332" s="6">
        <v>0.106</v>
      </c>
      <c r="E332" s="7">
        <v>3071</v>
      </c>
      <c r="F332" s="21">
        <f t="shared" si="8"/>
        <v>614.20000000000005</v>
      </c>
      <c r="G332" s="21">
        <f t="shared" si="9"/>
        <v>847960</v>
      </c>
      <c r="H332" s="35" t="s">
        <v>508</v>
      </c>
      <c r="I332" s="74">
        <f>INDEX('All LEAs'!L:L,MATCH('High Poverty'!A:A,'All LEAs'!A:A,0))</f>
        <v>3225.6786514719847</v>
      </c>
      <c r="J332" s="74">
        <f>INDEX('All LEAs'!P:P,MATCH('High Poverty'!A:A,'All LEAs'!A:A,0))</f>
        <v>3406.4295245848257</v>
      </c>
      <c r="K332" s="74">
        <f>INDEX('All LEAs'!T:T,MATCH('High Poverty'!A:A,'All LEAs'!A:A,0))</f>
        <v>3552.9530223390275</v>
      </c>
    </row>
    <row r="333" spans="1:11" ht="15.6" x14ac:dyDescent="0.3">
      <c r="A333" s="19" t="s">
        <v>885</v>
      </c>
      <c r="B333" s="5" t="s">
        <v>368</v>
      </c>
      <c r="C333" s="5" t="s">
        <v>5</v>
      </c>
      <c r="D333" s="6">
        <v>0.106</v>
      </c>
      <c r="E333" s="7">
        <v>906</v>
      </c>
      <c r="F333" s="21">
        <f t="shared" si="8"/>
        <v>181.20000000000002</v>
      </c>
      <c r="G333" s="21">
        <f t="shared" si="9"/>
        <v>848866</v>
      </c>
      <c r="H333" s="35" t="s">
        <v>508</v>
      </c>
      <c r="I333" s="74">
        <f>INDEX('All LEAs'!L:L,MATCH('High Poverty'!A:A,'All LEAs'!A:A,0))</f>
        <v>3889.7433962264154</v>
      </c>
      <c r="J333" s="74">
        <f>INDEX('All LEAs'!P:P,MATCH('High Poverty'!A:A,'All LEAs'!A:A,0))</f>
        <v>4192.5515562913906</v>
      </c>
      <c r="K333" s="74">
        <f>INDEX('All LEAs'!T:T,MATCH('High Poverty'!A:A,'All LEAs'!A:A,0))</f>
        <v>4292.2833876221503</v>
      </c>
    </row>
    <row r="334" spans="1:11" ht="15.6" x14ac:dyDescent="0.3">
      <c r="A334" s="19" t="s">
        <v>659</v>
      </c>
      <c r="B334" s="5" t="s">
        <v>142</v>
      </c>
      <c r="C334" s="5" t="s">
        <v>5</v>
      </c>
      <c r="D334" s="6">
        <v>0.105</v>
      </c>
      <c r="E334" s="7">
        <v>4130</v>
      </c>
      <c r="F334" s="21">
        <f t="shared" si="8"/>
        <v>826</v>
      </c>
      <c r="G334" s="21">
        <f t="shared" si="9"/>
        <v>852996</v>
      </c>
      <c r="H334" s="35" t="s">
        <v>508</v>
      </c>
      <c r="I334" s="74">
        <f>INDEX('All LEAs'!L:L,MATCH('High Poverty'!A:A,'All LEAs'!A:A,0))</f>
        <v>2918.2171250598949</v>
      </c>
      <c r="J334" s="74">
        <f>INDEX('All LEAs'!P:P,MATCH('High Poverty'!A:A,'All LEAs'!A:A,0))</f>
        <v>3055.7293898305088</v>
      </c>
      <c r="K334" s="74">
        <f>INDEX('All LEAs'!T:T,MATCH('High Poverty'!A:A,'All LEAs'!A:A,0))</f>
        <v>3404.5708936595106</v>
      </c>
    </row>
    <row r="335" spans="1:11" ht="15.6" x14ac:dyDescent="0.3">
      <c r="A335" s="19" t="s">
        <v>736</v>
      </c>
      <c r="B335" s="5" t="s">
        <v>219</v>
      </c>
      <c r="C335" s="5" t="s">
        <v>5</v>
      </c>
      <c r="D335" s="6">
        <v>0.105</v>
      </c>
      <c r="E335" s="7">
        <v>1345</v>
      </c>
      <c r="F335" s="21">
        <f t="shared" si="8"/>
        <v>269</v>
      </c>
      <c r="G335" s="21">
        <f t="shared" si="9"/>
        <v>854341</v>
      </c>
      <c r="H335" s="35" t="s">
        <v>508</v>
      </c>
      <c r="I335" s="74">
        <f>INDEX('All LEAs'!L:L,MATCH('High Poverty'!A:A,'All LEAs'!A:A,0))</f>
        <v>3238.0261165048541</v>
      </c>
      <c r="J335" s="74">
        <f>INDEX('All LEAs'!P:P,MATCH('High Poverty'!A:A,'All LEAs'!A:A,0))</f>
        <v>3325.133226765799</v>
      </c>
      <c r="K335" s="74">
        <f>INDEX('All LEAs'!T:T,MATCH('High Poverty'!A:A,'All LEAs'!A:A,0))</f>
        <v>3344.7510917030568</v>
      </c>
    </row>
    <row r="336" spans="1:11" ht="15.6" x14ac:dyDescent="0.3">
      <c r="A336" s="19" t="s">
        <v>862</v>
      </c>
      <c r="B336" s="5" t="s">
        <v>345</v>
      </c>
      <c r="C336" s="5" t="s">
        <v>5</v>
      </c>
      <c r="D336" s="6">
        <v>0.105</v>
      </c>
      <c r="E336" s="7">
        <v>3792</v>
      </c>
      <c r="F336" s="21">
        <f t="shared" ref="F336:F399" si="10">E336*0.2</f>
        <v>758.40000000000009</v>
      </c>
      <c r="G336" s="21">
        <f t="shared" si="9"/>
        <v>858133</v>
      </c>
      <c r="H336" s="35" t="s">
        <v>508</v>
      </c>
      <c r="I336" s="74">
        <f>INDEX('All LEAs'!L:L,MATCH('High Poverty'!A:A,'All LEAs'!A:A,0))</f>
        <v>5736.1649579831928</v>
      </c>
      <c r="J336" s="74">
        <f>INDEX('All LEAs'!P:P,MATCH('High Poverty'!A:A,'All LEAs'!A:A,0))</f>
        <v>6924.7022626582284</v>
      </c>
      <c r="K336" s="74">
        <f>INDEX('All LEAs'!T:T,MATCH('High Poverty'!A:A,'All LEAs'!A:A,0))</f>
        <v>6576.4041615667074</v>
      </c>
    </row>
    <row r="337" spans="1:11" ht="15.6" x14ac:dyDescent="0.3">
      <c r="A337" s="19" t="s">
        <v>951</v>
      </c>
      <c r="B337" s="5" t="s">
        <v>435</v>
      </c>
      <c r="C337" s="5" t="s">
        <v>5</v>
      </c>
      <c r="D337" s="6">
        <v>0.105</v>
      </c>
      <c r="E337" s="7">
        <v>3287</v>
      </c>
      <c r="F337" s="21">
        <f t="shared" si="10"/>
        <v>657.40000000000009</v>
      </c>
      <c r="G337" s="21">
        <f t="shared" ref="G337:G400" si="11">G336+E337</f>
        <v>861420</v>
      </c>
      <c r="H337" s="35" t="s">
        <v>508</v>
      </c>
      <c r="I337" s="74">
        <f>INDEX('All LEAs'!L:L,MATCH('High Poverty'!A:A,'All LEAs'!A:A,0))</f>
        <v>4367.2649250468457</v>
      </c>
      <c r="J337" s="74">
        <f>INDEX('All LEAs'!P:P,MATCH('High Poverty'!A:A,'All LEAs'!A:A,0))</f>
        <v>4399.287803468208</v>
      </c>
      <c r="K337" s="74">
        <f>INDEX('All LEAs'!T:T,MATCH('High Poverty'!A:A,'All LEAs'!A:A,0))</f>
        <v>4481.5414129110841</v>
      </c>
    </row>
    <row r="338" spans="1:11" ht="15.6" x14ac:dyDescent="0.3">
      <c r="A338" s="19" t="s">
        <v>986</v>
      </c>
      <c r="B338" s="5" t="s">
        <v>469</v>
      </c>
      <c r="C338" s="5" t="s">
        <v>5</v>
      </c>
      <c r="D338" s="6">
        <v>0.105</v>
      </c>
      <c r="E338" s="7">
        <v>605</v>
      </c>
      <c r="F338" s="21">
        <f t="shared" si="10"/>
        <v>121</v>
      </c>
      <c r="G338" s="21">
        <f t="shared" si="11"/>
        <v>862025</v>
      </c>
      <c r="H338" s="35" t="s">
        <v>508</v>
      </c>
      <c r="I338" s="74">
        <f>INDEX('All LEAs'!L:L,MATCH('High Poverty'!A:A,'All LEAs'!A:A,0))</f>
        <v>5514.5683184523814</v>
      </c>
      <c r="J338" s="74">
        <f>INDEX('All LEAs'!P:P,MATCH('High Poverty'!A:A,'All LEAs'!A:A,0))</f>
        <v>6258.3428099173552</v>
      </c>
      <c r="K338" s="74">
        <f>INDEX('All LEAs'!T:T,MATCH('High Poverty'!A:A,'All LEAs'!A:A,0))</f>
        <v>6202.8006430868163</v>
      </c>
    </row>
    <row r="339" spans="1:11" ht="15.6" x14ac:dyDescent="0.3">
      <c r="A339" s="19" t="s">
        <v>1009</v>
      </c>
      <c r="B339" s="5" t="s">
        <v>492</v>
      </c>
      <c r="C339" s="5" t="s">
        <v>5</v>
      </c>
      <c r="D339" s="6">
        <v>0.105</v>
      </c>
      <c r="E339" s="7">
        <v>2181</v>
      </c>
      <c r="F339" s="21">
        <f t="shared" si="10"/>
        <v>436.20000000000005</v>
      </c>
      <c r="G339" s="21">
        <f t="shared" si="11"/>
        <v>864206</v>
      </c>
      <c r="H339" s="35" t="s">
        <v>508</v>
      </c>
      <c r="I339" s="74">
        <f>INDEX('All LEAs'!L:L,MATCH('High Poverty'!A:A,'All LEAs'!A:A,0))</f>
        <v>4338.1739581478178</v>
      </c>
      <c r="J339" s="74">
        <f>INDEX('All LEAs'!P:P,MATCH('High Poverty'!A:A,'All LEAs'!A:A,0))</f>
        <v>4667.712815222375</v>
      </c>
      <c r="K339" s="74">
        <f>INDEX('All LEAs'!T:T,MATCH('High Poverty'!A:A,'All LEAs'!A:A,0))</f>
        <v>4936.8122151321786</v>
      </c>
    </row>
    <row r="340" spans="1:11" ht="15.6" x14ac:dyDescent="0.3">
      <c r="A340" s="19" t="s">
        <v>654</v>
      </c>
      <c r="B340" s="5" t="s">
        <v>137</v>
      </c>
      <c r="C340" s="5" t="s">
        <v>5</v>
      </c>
      <c r="D340" s="6">
        <v>0.10400000000000001</v>
      </c>
      <c r="E340" s="7">
        <v>8289</v>
      </c>
      <c r="F340" s="21">
        <f t="shared" si="10"/>
        <v>1657.8000000000002</v>
      </c>
      <c r="G340" s="21">
        <f t="shared" si="11"/>
        <v>872495</v>
      </c>
      <c r="H340" s="35" t="s">
        <v>508</v>
      </c>
      <c r="I340" s="74">
        <f>INDEX('All LEAs'!L:L,MATCH('High Poverty'!A:A,'All LEAs'!A:A,0))</f>
        <v>2978.6053774464117</v>
      </c>
      <c r="J340" s="74">
        <f>INDEX('All LEAs'!P:P,MATCH('High Poverty'!A:A,'All LEAs'!A:A,0))</f>
        <v>3224.1252937628178</v>
      </c>
      <c r="K340" s="74">
        <f>INDEX('All LEAs'!T:T,MATCH('High Poverty'!A:A,'All LEAs'!A:A,0))</f>
        <v>3433.3931264680432</v>
      </c>
    </row>
    <row r="341" spans="1:11" ht="15.6" x14ac:dyDescent="0.3">
      <c r="A341" s="19" t="s">
        <v>876</v>
      </c>
      <c r="B341" s="5" t="s">
        <v>359</v>
      </c>
      <c r="C341" s="5" t="s">
        <v>5</v>
      </c>
      <c r="D341" s="6">
        <v>0.10400000000000001</v>
      </c>
      <c r="E341" s="7">
        <v>4897</v>
      </c>
      <c r="F341" s="21">
        <f t="shared" si="10"/>
        <v>979.40000000000009</v>
      </c>
      <c r="G341" s="21">
        <f t="shared" si="11"/>
        <v>877392</v>
      </c>
      <c r="H341" s="35" t="s">
        <v>508</v>
      </c>
      <c r="I341" s="74">
        <f>INDEX('All LEAs'!L:L,MATCH('High Poverty'!A:A,'All LEAs'!A:A,0))</f>
        <v>3607.2291006216005</v>
      </c>
      <c r="J341" s="74">
        <f>INDEX('All LEAs'!P:P,MATCH('High Poverty'!A:A,'All LEAs'!A:A,0))</f>
        <v>3854.524451705126</v>
      </c>
      <c r="K341" s="74">
        <f>INDEX('All LEAs'!T:T,MATCH('High Poverty'!A:A,'All LEAs'!A:A,0))</f>
        <v>3935.131274131274</v>
      </c>
    </row>
    <row r="342" spans="1:11" ht="15.6" x14ac:dyDescent="0.3">
      <c r="A342" s="19" t="s">
        <v>954</v>
      </c>
      <c r="B342" s="5" t="s">
        <v>437</v>
      </c>
      <c r="C342" s="5" t="s">
        <v>5</v>
      </c>
      <c r="D342" s="6">
        <v>0.10400000000000001</v>
      </c>
      <c r="E342" s="7">
        <v>1297</v>
      </c>
      <c r="F342" s="21">
        <f t="shared" si="10"/>
        <v>259.40000000000003</v>
      </c>
      <c r="G342" s="21">
        <f t="shared" si="11"/>
        <v>878689</v>
      </c>
      <c r="H342" s="35" t="s">
        <v>508</v>
      </c>
      <c r="I342" s="74">
        <f>INDEX('All LEAs'!L:L,MATCH('High Poverty'!A:A,'All LEAs'!A:A,0))</f>
        <v>3584.8843710470837</v>
      </c>
      <c r="J342" s="74">
        <f>INDEX('All LEAs'!P:P,MATCH('High Poverty'!A:A,'All LEAs'!A:A,0))</f>
        <v>4040.2256437933693</v>
      </c>
      <c r="K342" s="74">
        <f>INDEX('All LEAs'!T:T,MATCH('High Poverty'!A:A,'All LEAs'!A:A,0))</f>
        <v>4014.5917293233083</v>
      </c>
    </row>
    <row r="343" spans="1:11" ht="15.6" x14ac:dyDescent="0.3">
      <c r="A343" s="19" t="s">
        <v>629</v>
      </c>
      <c r="B343" s="5" t="s">
        <v>112</v>
      </c>
      <c r="C343" s="5" t="s">
        <v>5</v>
      </c>
      <c r="D343" s="6">
        <v>0.10300000000000001</v>
      </c>
      <c r="E343" s="7">
        <v>2812</v>
      </c>
      <c r="F343" s="21">
        <f t="shared" si="10"/>
        <v>562.4</v>
      </c>
      <c r="G343" s="21">
        <f t="shared" si="11"/>
        <v>881501</v>
      </c>
      <c r="H343" s="35" t="s">
        <v>508</v>
      </c>
      <c r="I343" s="74">
        <f>INDEX('All LEAs'!L:L,MATCH('High Poverty'!A:A,'All LEAs'!A:A,0))</f>
        <v>3137.390107257776</v>
      </c>
      <c r="J343" s="74">
        <f>INDEX('All LEAs'!P:P,MATCH('High Poverty'!A:A,'All LEAs'!A:A,0))</f>
        <v>3175.5393918918917</v>
      </c>
      <c r="K343" s="74">
        <f>INDEX('All LEAs'!T:T,MATCH('High Poverty'!A:A,'All LEAs'!A:A,0))</f>
        <v>3268.7648523657062</v>
      </c>
    </row>
    <row r="344" spans="1:11" ht="15.6" x14ac:dyDescent="0.3">
      <c r="A344" s="19" t="s">
        <v>635</v>
      </c>
      <c r="B344" s="5" t="s">
        <v>118</v>
      </c>
      <c r="C344" s="5" t="s">
        <v>5</v>
      </c>
      <c r="D344" s="6">
        <v>0.10300000000000001</v>
      </c>
      <c r="E344" s="7">
        <v>2163</v>
      </c>
      <c r="F344" s="21">
        <f t="shared" si="10"/>
        <v>432.6</v>
      </c>
      <c r="G344" s="21">
        <f t="shared" si="11"/>
        <v>883664</v>
      </c>
      <c r="H344" s="35" t="s">
        <v>508</v>
      </c>
      <c r="I344" s="74">
        <f>INDEX('All LEAs'!L:L,MATCH('High Poverty'!A:A,'All LEAs'!A:A,0))</f>
        <v>3821.7392745438751</v>
      </c>
      <c r="J344" s="74">
        <f>INDEX('All LEAs'!P:P,MATCH('High Poverty'!A:A,'All LEAs'!A:A,0))</f>
        <v>4166.6155987055008</v>
      </c>
      <c r="K344" s="74">
        <f>INDEX('All LEAs'!T:T,MATCH('High Poverty'!A:A,'All LEAs'!A:A,0))</f>
        <v>4281.0681713496087</v>
      </c>
    </row>
    <row r="345" spans="1:11" ht="15.6" x14ac:dyDescent="0.3">
      <c r="A345" s="19" t="s">
        <v>730</v>
      </c>
      <c r="B345" s="5" t="s">
        <v>213</v>
      </c>
      <c r="C345" s="5" t="s">
        <v>5</v>
      </c>
      <c r="D345" s="6">
        <v>0.10300000000000001</v>
      </c>
      <c r="E345" s="7">
        <v>1331</v>
      </c>
      <c r="F345" s="21">
        <f t="shared" si="10"/>
        <v>266.2</v>
      </c>
      <c r="G345" s="21">
        <f t="shared" si="11"/>
        <v>884995</v>
      </c>
      <c r="H345" s="35" t="s">
        <v>508</v>
      </c>
      <c r="I345" s="74">
        <f>INDEX('All LEAs'!L:L,MATCH('High Poverty'!A:A,'All LEAs'!A:A,0))</f>
        <v>8020.8339838591346</v>
      </c>
      <c r="J345" s="74">
        <f>INDEX('All LEAs'!P:P,MATCH('High Poverty'!A:A,'All LEAs'!A:A,0))</f>
        <v>8314.6533508640114</v>
      </c>
      <c r="K345" s="74">
        <f>INDEX('All LEAs'!T:T,MATCH('High Poverty'!A:A,'All LEAs'!A:A,0))</f>
        <v>8326.201643017177</v>
      </c>
    </row>
    <row r="346" spans="1:11" ht="15.6" x14ac:dyDescent="0.3">
      <c r="A346" s="19" t="s">
        <v>595</v>
      </c>
      <c r="B346" s="5" t="s">
        <v>78</v>
      </c>
      <c r="C346" s="5" t="s">
        <v>5</v>
      </c>
      <c r="D346" s="6">
        <v>0.10199999999999999</v>
      </c>
      <c r="E346" s="7">
        <v>2221</v>
      </c>
      <c r="F346" s="21">
        <f t="shared" si="10"/>
        <v>444.20000000000005</v>
      </c>
      <c r="G346" s="21">
        <f t="shared" si="11"/>
        <v>887216</v>
      </c>
      <c r="H346" s="35" t="s">
        <v>508</v>
      </c>
      <c r="I346" s="74">
        <f>INDEX('All LEAs'!L:L,MATCH('High Poverty'!A:A,'All LEAs'!A:A,0))</f>
        <v>4484.3495395308428</v>
      </c>
      <c r="J346" s="74">
        <f>INDEX('All LEAs'!P:P,MATCH('High Poverty'!A:A,'All LEAs'!A:A,0))</f>
        <v>4716.0496893291311</v>
      </c>
      <c r="K346" s="74">
        <f>INDEX('All LEAs'!T:T,MATCH('High Poverty'!A:A,'All LEAs'!A:A,0))</f>
        <v>4682.2007874015744</v>
      </c>
    </row>
    <row r="347" spans="1:11" ht="15.6" x14ac:dyDescent="0.3">
      <c r="A347" s="19" t="s">
        <v>600</v>
      </c>
      <c r="B347" s="5" t="s">
        <v>83</v>
      </c>
      <c r="C347" s="5" t="s">
        <v>5</v>
      </c>
      <c r="D347" s="6">
        <v>0.10199999999999999</v>
      </c>
      <c r="E347" s="7">
        <v>1140</v>
      </c>
      <c r="F347" s="21">
        <f t="shared" si="10"/>
        <v>228</v>
      </c>
      <c r="G347" s="21">
        <f t="shared" si="11"/>
        <v>888356</v>
      </c>
      <c r="H347" s="35" t="s">
        <v>508</v>
      </c>
      <c r="I347" s="74">
        <f>INDEX('All LEAs'!L:L,MATCH('High Poverty'!A:A,'All LEAs'!A:A,0))</f>
        <v>4844.8217109929074</v>
      </c>
      <c r="J347" s="74">
        <f>INDEX('All LEAs'!P:P,MATCH('High Poverty'!A:A,'All LEAs'!A:A,0))</f>
        <v>4905.7810438596489</v>
      </c>
      <c r="K347" s="74">
        <f>INDEX('All LEAs'!T:T,MATCH('High Poverty'!A:A,'All LEAs'!A:A,0))</f>
        <v>4858.1294219154443</v>
      </c>
    </row>
    <row r="348" spans="1:11" ht="15.6" x14ac:dyDescent="0.3">
      <c r="A348" s="19" t="s">
        <v>738</v>
      </c>
      <c r="B348" s="5" t="s">
        <v>222</v>
      </c>
      <c r="C348" s="5" t="s">
        <v>5</v>
      </c>
      <c r="D348" s="6">
        <v>0.10199999999999999</v>
      </c>
      <c r="E348" s="7">
        <v>1362</v>
      </c>
      <c r="F348" s="21">
        <f t="shared" si="10"/>
        <v>272.40000000000003</v>
      </c>
      <c r="G348" s="21">
        <f t="shared" si="11"/>
        <v>889718</v>
      </c>
      <c r="H348" s="35" t="s">
        <v>508</v>
      </c>
      <c r="I348" s="74">
        <f>INDEX('All LEAs'!L:L,MATCH('High Poverty'!A:A,'All LEAs'!A:A,0))</f>
        <v>4404.819958592132</v>
      </c>
      <c r="J348" s="74">
        <f>INDEX('All LEAs'!P:P,MATCH('High Poverty'!A:A,'All LEAs'!A:A,0))</f>
        <v>4779.3555947136556</v>
      </c>
      <c r="K348" s="74">
        <f>INDEX('All LEAs'!T:T,MATCH('High Poverty'!A:A,'All LEAs'!A:A,0))</f>
        <v>4908.1857355126303</v>
      </c>
    </row>
    <row r="349" spans="1:11" ht="15.6" x14ac:dyDescent="0.3">
      <c r="A349" s="19" t="s">
        <v>774</v>
      </c>
      <c r="B349" s="5" t="s">
        <v>257</v>
      </c>
      <c r="C349" s="5" t="s">
        <v>5</v>
      </c>
      <c r="D349" s="6">
        <v>0.10199999999999999</v>
      </c>
      <c r="E349" s="7">
        <v>6353</v>
      </c>
      <c r="F349" s="21">
        <f t="shared" si="10"/>
        <v>1270.6000000000001</v>
      </c>
      <c r="G349" s="21">
        <f t="shared" si="11"/>
        <v>896071</v>
      </c>
      <c r="H349" s="35" t="s">
        <v>508</v>
      </c>
      <c r="I349" s="74">
        <f>INDEX('All LEAs'!L:L,MATCH('High Poverty'!A:A,'All LEAs'!A:A,0))</f>
        <v>2788.161051340996</v>
      </c>
      <c r="J349" s="74">
        <f>INDEX('All LEAs'!P:P,MATCH('High Poverty'!A:A,'All LEAs'!A:A,0))</f>
        <v>2934.6580040925546</v>
      </c>
      <c r="K349" s="74">
        <f>INDEX('All LEAs'!T:T,MATCH('High Poverty'!A:A,'All LEAs'!A:A,0))</f>
        <v>3018.1659829599243</v>
      </c>
    </row>
    <row r="350" spans="1:11" ht="15.6" x14ac:dyDescent="0.3">
      <c r="A350" s="19" t="s">
        <v>1017</v>
      </c>
      <c r="B350" s="5" t="s">
        <v>500</v>
      </c>
      <c r="C350" s="5" t="s">
        <v>5</v>
      </c>
      <c r="D350" s="6">
        <v>0.10199999999999999</v>
      </c>
      <c r="E350" s="7">
        <v>1854</v>
      </c>
      <c r="F350" s="21">
        <f t="shared" si="10"/>
        <v>370.8</v>
      </c>
      <c r="G350" s="21">
        <f t="shared" si="11"/>
        <v>897925</v>
      </c>
      <c r="H350" s="35" t="s">
        <v>508</v>
      </c>
      <c r="I350" s="74">
        <f>INDEX('All LEAs'!L:L,MATCH('High Poverty'!A:A,'All LEAs'!A:A,0))</f>
        <v>1330.1088453608247</v>
      </c>
      <c r="J350" s="74">
        <f>INDEX('All LEAs'!P:P,MATCH('High Poverty'!A:A,'All LEAs'!A:A,0))</f>
        <v>1478.0543473570656</v>
      </c>
      <c r="K350" s="74">
        <f>INDEX('All LEAs'!T:T,MATCH('High Poverty'!A:A,'All LEAs'!A:A,0))</f>
        <v>1697.4088120468489</v>
      </c>
    </row>
    <row r="351" spans="1:11" ht="15.6" x14ac:dyDescent="0.3">
      <c r="A351" s="19" t="s">
        <v>544</v>
      </c>
      <c r="B351" s="5" t="s">
        <v>24</v>
      </c>
      <c r="C351" s="5" t="s">
        <v>5</v>
      </c>
      <c r="D351" s="6">
        <v>0.10099999999999999</v>
      </c>
      <c r="E351" s="7">
        <v>4466</v>
      </c>
      <c r="F351" s="21">
        <f t="shared" si="10"/>
        <v>893.2</v>
      </c>
      <c r="G351" s="21">
        <f t="shared" si="11"/>
        <v>902391</v>
      </c>
      <c r="H351" s="35" t="s">
        <v>508</v>
      </c>
      <c r="I351" s="74">
        <f>INDEX('All LEAs'!L:L,MATCH('High Poverty'!A:A,'All LEAs'!A:A,0))</f>
        <v>2879.1400022914759</v>
      </c>
      <c r="J351" s="74">
        <f>INDEX('All LEAs'!P:P,MATCH('High Poverty'!A:A,'All LEAs'!A:A,0))</f>
        <v>2914.8896462158532</v>
      </c>
      <c r="K351" s="74">
        <f>INDEX('All LEAs'!T:T,MATCH('High Poverty'!A:A,'All LEAs'!A:A,0))</f>
        <v>3079.7767756482526</v>
      </c>
    </row>
    <row r="352" spans="1:11" ht="15.6" x14ac:dyDescent="0.3">
      <c r="A352" s="19" t="s">
        <v>623</v>
      </c>
      <c r="B352" s="5" t="s">
        <v>106</v>
      </c>
      <c r="C352" s="5" t="s">
        <v>5</v>
      </c>
      <c r="D352" s="6">
        <v>0.10099999999999999</v>
      </c>
      <c r="E352" s="7">
        <v>4854</v>
      </c>
      <c r="F352" s="21">
        <f t="shared" si="10"/>
        <v>970.80000000000007</v>
      </c>
      <c r="G352" s="21">
        <f t="shared" si="11"/>
        <v>907245</v>
      </c>
      <c r="H352" s="35" t="s">
        <v>508</v>
      </c>
      <c r="I352" s="74">
        <f>INDEX('All LEAs'!L:L,MATCH('High Poverty'!A:A,'All LEAs'!A:A,0))</f>
        <v>2608.1102245814618</v>
      </c>
      <c r="J352" s="74">
        <f>INDEX('All LEAs'!P:P,MATCH('High Poverty'!A:A,'All LEAs'!A:A,0))</f>
        <v>2728.1793963741247</v>
      </c>
      <c r="K352" s="74">
        <f>INDEX('All LEAs'!T:T,MATCH('High Poverty'!A:A,'All LEAs'!A:A,0))</f>
        <v>2802.6355102856</v>
      </c>
    </row>
    <row r="353" spans="1:11" ht="15.6" x14ac:dyDescent="0.3">
      <c r="A353" s="19" t="s">
        <v>652</v>
      </c>
      <c r="B353" s="5" t="s">
        <v>135</v>
      </c>
      <c r="C353" s="5" t="s">
        <v>5</v>
      </c>
      <c r="D353" s="6">
        <v>0.10099999999999999</v>
      </c>
      <c r="E353" s="7">
        <v>2374</v>
      </c>
      <c r="F353" s="21">
        <f t="shared" si="10"/>
        <v>474.8</v>
      </c>
      <c r="G353" s="21">
        <f t="shared" si="11"/>
        <v>909619</v>
      </c>
      <c r="H353" s="35" t="s">
        <v>508</v>
      </c>
      <c r="I353" s="74">
        <f>INDEX('All LEAs'!L:L,MATCH('High Poverty'!A:A,'All LEAs'!A:A,0))</f>
        <v>2582.6774815119147</v>
      </c>
      <c r="J353" s="74">
        <f>INDEX('All LEAs'!P:P,MATCH('High Poverty'!A:A,'All LEAs'!A:A,0))</f>
        <v>2746.3980286436395</v>
      </c>
      <c r="K353" s="74">
        <f>INDEX('All LEAs'!T:T,MATCH('High Poverty'!A:A,'All LEAs'!A:A,0))</f>
        <v>2854.0042034468265</v>
      </c>
    </row>
    <row r="354" spans="1:11" ht="15.6" x14ac:dyDescent="0.3">
      <c r="A354" s="19" t="s">
        <v>879</v>
      </c>
      <c r="B354" s="5" t="s">
        <v>362</v>
      </c>
      <c r="C354" s="5" t="s">
        <v>5</v>
      </c>
      <c r="D354" s="6">
        <v>0.10099999999999999</v>
      </c>
      <c r="E354" s="7">
        <v>1473</v>
      </c>
      <c r="F354" s="21">
        <f t="shared" si="10"/>
        <v>294.60000000000002</v>
      </c>
      <c r="G354" s="21">
        <f t="shared" si="11"/>
        <v>911092</v>
      </c>
      <c r="H354" s="35" t="s">
        <v>508</v>
      </c>
      <c r="I354" s="74">
        <f>INDEX('All LEAs'!L:L,MATCH('High Poverty'!A:A,'All LEAs'!A:A,0))</f>
        <v>2717.9378486055775</v>
      </c>
      <c r="J354" s="74">
        <f>INDEX('All LEAs'!P:P,MATCH('High Poverty'!A:A,'All LEAs'!A:A,0))</f>
        <v>2844.1750033944331</v>
      </c>
      <c r="K354" s="74">
        <f>INDEX('All LEAs'!T:T,MATCH('High Poverty'!A:A,'All LEAs'!A:A,0))</f>
        <v>2814.044312169312</v>
      </c>
    </row>
    <row r="355" spans="1:11" ht="15.6" x14ac:dyDescent="0.3">
      <c r="A355" s="19" t="s">
        <v>543</v>
      </c>
      <c r="B355" s="5" t="s">
        <v>23</v>
      </c>
      <c r="C355" s="5" t="s">
        <v>5</v>
      </c>
      <c r="D355" s="6">
        <v>0.1</v>
      </c>
      <c r="E355" s="7">
        <v>1528</v>
      </c>
      <c r="F355" s="21">
        <f t="shared" si="10"/>
        <v>305.60000000000002</v>
      </c>
      <c r="G355" s="21">
        <f t="shared" si="11"/>
        <v>912620</v>
      </c>
      <c r="H355" s="35" t="s">
        <v>508</v>
      </c>
      <c r="I355" s="74">
        <f>INDEX('All LEAs'!L:L,MATCH('High Poverty'!A:A,'All LEAs'!A:A,0))</f>
        <v>6063.9208354430375</v>
      </c>
      <c r="J355" s="74">
        <f>INDEX('All LEAs'!P:P,MATCH('High Poverty'!A:A,'All LEAs'!A:A,0))</f>
        <v>6346.9112892670155</v>
      </c>
      <c r="K355" s="74">
        <f>INDEX('All LEAs'!T:T,MATCH('High Poverty'!A:A,'All LEAs'!A:A,0))</f>
        <v>6563.3575677461995</v>
      </c>
    </row>
    <row r="356" spans="1:11" ht="15.6" x14ac:dyDescent="0.3">
      <c r="A356" s="19" t="s">
        <v>615</v>
      </c>
      <c r="B356" s="5" t="s">
        <v>98</v>
      </c>
      <c r="C356" s="5" t="s">
        <v>5</v>
      </c>
      <c r="D356" s="6">
        <v>0.1</v>
      </c>
      <c r="E356" s="7">
        <v>873</v>
      </c>
      <c r="F356" s="21">
        <f t="shared" si="10"/>
        <v>174.60000000000002</v>
      </c>
      <c r="G356" s="21">
        <f t="shared" si="11"/>
        <v>913493</v>
      </c>
      <c r="H356" s="35" t="s">
        <v>508</v>
      </c>
      <c r="I356" s="74">
        <f>INDEX('All LEAs'!L:L,MATCH('High Poverty'!A:A,'All LEAs'!A:A,0))</f>
        <v>8183.5666411378561</v>
      </c>
      <c r="J356" s="74">
        <f>INDEX('All LEAs'!P:P,MATCH('High Poverty'!A:A,'All LEAs'!A:A,0))</f>
        <v>8660.9436884306979</v>
      </c>
      <c r="K356" s="74">
        <f>INDEX('All LEAs'!T:T,MATCH('High Poverty'!A:A,'All LEAs'!A:A,0))</f>
        <v>8444.3926991150438</v>
      </c>
    </row>
    <row r="357" spans="1:11" ht="15.6" x14ac:dyDescent="0.3">
      <c r="A357" s="19" t="s">
        <v>691</v>
      </c>
      <c r="B357" s="5" t="s">
        <v>174</v>
      </c>
      <c r="C357" s="5" t="s">
        <v>5</v>
      </c>
      <c r="D357" s="6">
        <v>0.1</v>
      </c>
      <c r="E357" s="7">
        <v>3571</v>
      </c>
      <c r="F357" s="21">
        <f t="shared" si="10"/>
        <v>714.2</v>
      </c>
      <c r="G357" s="21">
        <f t="shared" si="11"/>
        <v>917064</v>
      </c>
      <c r="H357" s="35" t="s">
        <v>508</v>
      </c>
      <c r="I357" s="74">
        <f>INDEX('All LEAs'!L:L,MATCH('High Poverty'!A:A,'All LEAs'!A:A,0))</f>
        <v>3500.8383328851846</v>
      </c>
      <c r="J357" s="74">
        <f>INDEX('All LEAs'!P:P,MATCH('High Poverty'!A:A,'All LEAs'!A:A,0))</f>
        <v>3694.2078717446093</v>
      </c>
      <c r="K357" s="74">
        <f>INDEX('All LEAs'!T:T,MATCH('High Poverty'!A:A,'All LEAs'!A:A,0))</f>
        <v>3850.4347949886105</v>
      </c>
    </row>
    <row r="358" spans="1:11" ht="15.6" x14ac:dyDescent="0.3">
      <c r="A358" s="19" t="s">
        <v>698</v>
      </c>
      <c r="B358" s="5" t="s">
        <v>181</v>
      </c>
      <c r="C358" s="5" t="s">
        <v>5</v>
      </c>
      <c r="D358" s="6">
        <v>0.1</v>
      </c>
      <c r="E358" s="7">
        <v>909</v>
      </c>
      <c r="F358" s="21">
        <f t="shared" si="10"/>
        <v>181.8</v>
      </c>
      <c r="G358" s="21">
        <f t="shared" si="11"/>
        <v>917973</v>
      </c>
      <c r="H358" s="35" t="s">
        <v>508</v>
      </c>
      <c r="I358" s="74">
        <f>INDEX('All LEAs'!L:L,MATCH('High Poverty'!A:A,'All LEAs'!A:A,0))</f>
        <v>6715.4744874476983</v>
      </c>
      <c r="J358" s="74">
        <f>INDEX('All LEAs'!P:P,MATCH('High Poverty'!A:A,'All LEAs'!A:A,0))</f>
        <v>7160.734829482948</v>
      </c>
      <c r="K358" s="74">
        <f>INDEX('All LEAs'!T:T,MATCH('High Poverty'!A:A,'All LEAs'!A:A,0))</f>
        <v>7565.0583524027461</v>
      </c>
    </row>
    <row r="359" spans="1:11" ht="15.6" x14ac:dyDescent="0.3">
      <c r="A359" s="19" t="s">
        <v>737</v>
      </c>
      <c r="B359" s="5" t="s">
        <v>220</v>
      </c>
      <c r="C359" s="5" t="s">
        <v>5</v>
      </c>
      <c r="D359" s="6">
        <v>0.1</v>
      </c>
      <c r="E359" s="7">
        <v>966</v>
      </c>
      <c r="F359" s="21">
        <f t="shared" si="10"/>
        <v>193.20000000000002</v>
      </c>
      <c r="G359" s="21">
        <f t="shared" si="11"/>
        <v>918939</v>
      </c>
      <c r="H359" s="35" t="s">
        <v>508</v>
      </c>
      <c r="I359" s="74">
        <f>INDEX('All LEAs'!L:L,MATCH('High Poverty'!A:A,'All LEAs'!A:A,0))</f>
        <v>6779.6807525773193</v>
      </c>
      <c r="J359" s="74">
        <f>INDEX('All LEAs'!P:P,MATCH('High Poverty'!A:A,'All LEAs'!A:A,0))</f>
        <v>6895.2290786749481</v>
      </c>
      <c r="K359" s="74">
        <f>INDEX('All LEAs'!T:T,MATCH('High Poverty'!A:A,'All LEAs'!A:A,0))</f>
        <v>7064.6621761658034</v>
      </c>
    </row>
    <row r="360" spans="1:11" ht="15.6" x14ac:dyDescent="0.3">
      <c r="A360" s="19" t="s">
        <v>739</v>
      </c>
      <c r="B360" s="5" t="s">
        <v>221</v>
      </c>
      <c r="C360" s="5" t="s">
        <v>5</v>
      </c>
      <c r="D360" s="6">
        <v>0.1</v>
      </c>
      <c r="E360" s="7">
        <v>1662</v>
      </c>
      <c r="F360" s="21">
        <f t="shared" si="10"/>
        <v>332.40000000000003</v>
      </c>
      <c r="G360" s="21">
        <f t="shared" si="11"/>
        <v>920601</v>
      </c>
      <c r="H360" s="35" t="s">
        <v>508</v>
      </c>
      <c r="I360" s="74">
        <f>INDEX('All LEAs'!L:L,MATCH('High Poverty'!A:A,'All LEAs'!A:A,0))</f>
        <v>4625.1483047945203</v>
      </c>
      <c r="J360" s="74">
        <f>INDEX('All LEAs'!P:P,MATCH('High Poverty'!A:A,'All LEAs'!A:A,0))</f>
        <v>4896.4313537906137</v>
      </c>
      <c r="K360" s="74">
        <f>INDEX('All LEAs'!T:T,MATCH('High Poverty'!A:A,'All LEAs'!A:A,0))</f>
        <v>5092.5876923076921</v>
      </c>
    </row>
    <row r="361" spans="1:11" ht="15.6" x14ac:dyDescent="0.3">
      <c r="A361" s="19" t="s">
        <v>926</v>
      </c>
      <c r="B361" s="5" t="s">
        <v>409</v>
      </c>
      <c r="C361" s="5" t="s">
        <v>5</v>
      </c>
      <c r="D361" s="6">
        <v>0.1</v>
      </c>
      <c r="E361" s="7">
        <v>1255</v>
      </c>
      <c r="F361" s="21">
        <f t="shared" si="10"/>
        <v>251</v>
      </c>
      <c r="G361" s="21">
        <f t="shared" si="11"/>
        <v>921856</v>
      </c>
      <c r="H361" s="35" t="s">
        <v>508</v>
      </c>
      <c r="I361" s="74">
        <f>INDEX('All LEAs'!L:L,MATCH('High Poverty'!A:A,'All LEAs'!A:A,0))</f>
        <v>4071.155036982248</v>
      </c>
      <c r="J361" s="74">
        <f>INDEX('All LEAs'!P:P,MATCH('High Poverty'!A:A,'All LEAs'!A:A,0))</f>
        <v>4487.468541832669</v>
      </c>
      <c r="K361" s="74">
        <f>INDEX('All LEAs'!T:T,MATCH('High Poverty'!A:A,'All LEAs'!A:A,0))</f>
        <v>4631.5370967741937</v>
      </c>
    </row>
    <row r="362" spans="1:11" ht="15.6" x14ac:dyDescent="0.3">
      <c r="A362" s="19" t="s">
        <v>952</v>
      </c>
      <c r="B362" s="5" t="s">
        <v>434</v>
      </c>
      <c r="C362" s="5" t="s">
        <v>5</v>
      </c>
      <c r="D362" s="6">
        <v>9.9000000000000005E-2</v>
      </c>
      <c r="E362" s="7">
        <v>889</v>
      </c>
      <c r="F362" s="21">
        <f t="shared" si="10"/>
        <v>177.8</v>
      </c>
      <c r="G362" s="21">
        <f t="shared" si="11"/>
        <v>922745</v>
      </c>
      <c r="H362" s="35" t="s">
        <v>508</v>
      </c>
      <c r="I362" s="74">
        <f>INDEX('All LEAs'!L:L,MATCH('High Poverty'!A:A,'All LEAs'!A:A,0))</f>
        <v>5744.4260022148392</v>
      </c>
      <c r="J362" s="74">
        <f>INDEX('All LEAs'!P:P,MATCH('High Poverty'!A:A,'All LEAs'!A:A,0))</f>
        <v>5883.0537120359959</v>
      </c>
      <c r="K362" s="74">
        <f>INDEX('All LEAs'!T:T,MATCH('High Poverty'!A:A,'All LEAs'!A:A,0))</f>
        <v>5966.1140939597317</v>
      </c>
    </row>
    <row r="363" spans="1:11" ht="15.6" x14ac:dyDescent="0.3">
      <c r="A363" s="19" t="s">
        <v>815</v>
      </c>
      <c r="B363" s="5" t="s">
        <v>298</v>
      </c>
      <c r="C363" s="5" t="s">
        <v>5</v>
      </c>
      <c r="D363" s="6">
        <v>9.8000000000000004E-2</v>
      </c>
      <c r="E363" s="7">
        <v>3814</v>
      </c>
      <c r="F363" s="21">
        <f t="shared" si="10"/>
        <v>762.80000000000007</v>
      </c>
      <c r="G363" s="21">
        <f t="shared" si="11"/>
        <v>926559</v>
      </c>
      <c r="H363" s="35" t="s">
        <v>508</v>
      </c>
      <c r="I363" s="74">
        <f>INDEX('All LEAs'!L:L,MATCH('High Poverty'!A:A,'All LEAs'!A:A,0))</f>
        <v>3459.8414944601905</v>
      </c>
      <c r="J363" s="74">
        <f>INDEX('All LEAs'!P:P,MATCH('High Poverty'!A:A,'All LEAs'!A:A,0))</f>
        <v>3668.1825406397484</v>
      </c>
      <c r="K363" s="74">
        <f>INDEX('All LEAs'!T:T,MATCH('High Poverty'!A:A,'All LEAs'!A:A,0))</f>
        <v>3821.4675324675327</v>
      </c>
    </row>
    <row r="364" spans="1:11" ht="15.6" x14ac:dyDescent="0.3">
      <c r="A364" s="19" t="s">
        <v>577</v>
      </c>
      <c r="B364" s="5" t="s">
        <v>57</v>
      </c>
      <c r="C364" s="5" t="s">
        <v>5</v>
      </c>
      <c r="D364" s="6">
        <v>9.6999999999999989E-2</v>
      </c>
      <c r="E364" s="7">
        <v>1021</v>
      </c>
      <c r="F364" s="21">
        <f t="shared" si="10"/>
        <v>204.20000000000002</v>
      </c>
      <c r="G364" s="21">
        <f t="shared" si="11"/>
        <v>927580</v>
      </c>
      <c r="H364" s="35" t="s">
        <v>508</v>
      </c>
      <c r="I364" s="74">
        <f>INDEX('All LEAs'!L:L,MATCH('High Poverty'!A:A,'All LEAs'!A:A,0))</f>
        <v>6823.7763789868668</v>
      </c>
      <c r="J364" s="74">
        <f>INDEX('All LEAs'!P:P,MATCH('High Poverty'!A:A,'All LEAs'!A:A,0))</f>
        <v>7231.7807737512239</v>
      </c>
      <c r="K364" s="74">
        <f>INDEX('All LEAs'!T:T,MATCH('High Poverty'!A:A,'All LEAs'!A:A,0))</f>
        <v>7554.0933062880322</v>
      </c>
    </row>
    <row r="365" spans="1:11" ht="15.6" x14ac:dyDescent="0.3">
      <c r="A365" s="19" t="s">
        <v>649</v>
      </c>
      <c r="B365" s="5" t="s">
        <v>132</v>
      </c>
      <c r="C365" s="5" t="s">
        <v>5</v>
      </c>
      <c r="D365" s="6">
        <v>9.6999999999999989E-2</v>
      </c>
      <c r="E365" s="7">
        <v>2428</v>
      </c>
      <c r="F365" s="21">
        <f t="shared" si="10"/>
        <v>485.6</v>
      </c>
      <c r="G365" s="21">
        <f t="shared" si="11"/>
        <v>930008</v>
      </c>
      <c r="H365" s="35" t="s">
        <v>508</v>
      </c>
      <c r="I365" s="74">
        <f>INDEX('All LEAs'!L:L,MATCH('High Poverty'!A:A,'All LEAs'!A:A,0))</f>
        <v>2883.6423638426627</v>
      </c>
      <c r="J365" s="74">
        <f>INDEX('All LEAs'!P:P,MATCH('High Poverty'!A:A,'All LEAs'!A:A,0))</f>
        <v>3216.7853006589785</v>
      </c>
      <c r="K365" s="74">
        <f>INDEX('All LEAs'!T:T,MATCH('High Poverty'!A:A,'All LEAs'!A:A,0))</f>
        <v>3281.0541516245489</v>
      </c>
    </row>
    <row r="366" spans="1:11" ht="15.6" x14ac:dyDescent="0.3">
      <c r="A366" s="19" t="s">
        <v>697</v>
      </c>
      <c r="B366" s="5" t="s">
        <v>180</v>
      </c>
      <c r="C366" s="5" t="s">
        <v>5</v>
      </c>
      <c r="D366" s="6">
        <v>9.6999999999999989E-2</v>
      </c>
      <c r="E366" s="7">
        <v>2022</v>
      </c>
      <c r="F366" s="21">
        <f t="shared" si="10"/>
        <v>404.40000000000003</v>
      </c>
      <c r="G366" s="21">
        <f t="shared" si="11"/>
        <v>932030</v>
      </c>
      <c r="H366" s="35" t="s">
        <v>508</v>
      </c>
      <c r="I366" s="74">
        <f>INDEX('All LEAs'!L:L,MATCH('High Poverty'!A:A,'All LEAs'!A:A,0))</f>
        <v>4345.5118783542039</v>
      </c>
      <c r="J366" s="74">
        <f>INDEX('All LEAs'!P:P,MATCH('High Poverty'!A:A,'All LEAs'!A:A,0))</f>
        <v>4910.6841493570719</v>
      </c>
      <c r="K366" s="74">
        <f>INDEX('All LEAs'!T:T,MATCH('High Poverty'!A:A,'All LEAs'!A:A,0))</f>
        <v>5114.3622291021675</v>
      </c>
    </row>
    <row r="367" spans="1:11" ht="15.6" x14ac:dyDescent="0.3">
      <c r="A367" s="19" t="s">
        <v>699</v>
      </c>
      <c r="B367" s="5" t="s">
        <v>182</v>
      </c>
      <c r="C367" s="5" t="s">
        <v>5</v>
      </c>
      <c r="D367" s="6">
        <v>9.6999999999999989E-2</v>
      </c>
      <c r="E367" s="7">
        <v>2019</v>
      </c>
      <c r="F367" s="21">
        <f t="shared" si="10"/>
        <v>403.8</v>
      </c>
      <c r="G367" s="21">
        <f t="shared" si="11"/>
        <v>934049</v>
      </c>
      <c r="H367" s="35" t="s">
        <v>508</v>
      </c>
      <c r="I367" s="74">
        <f>INDEX('All LEAs'!L:L,MATCH('High Poverty'!A:A,'All LEAs'!A:A,0))</f>
        <v>3901.1850632318497</v>
      </c>
      <c r="J367" s="74">
        <f>INDEX('All LEAs'!P:P,MATCH('High Poverty'!A:A,'All LEAs'!A:A,0))</f>
        <v>4225.5231401684005</v>
      </c>
      <c r="K367" s="74">
        <f>INDEX('All LEAs'!T:T,MATCH('High Poverty'!A:A,'All LEAs'!A:A,0))</f>
        <v>4267.566585956416</v>
      </c>
    </row>
    <row r="368" spans="1:11" ht="15.6" x14ac:dyDescent="0.3">
      <c r="A368" s="19" t="s">
        <v>709</v>
      </c>
      <c r="B368" s="5" t="s">
        <v>192</v>
      </c>
      <c r="C368" s="5" t="s">
        <v>5</v>
      </c>
      <c r="D368" s="6">
        <v>9.6999999999999989E-2</v>
      </c>
      <c r="E368" s="7">
        <v>5333</v>
      </c>
      <c r="F368" s="21">
        <f t="shared" si="10"/>
        <v>1066.6000000000001</v>
      </c>
      <c r="G368" s="21">
        <f t="shared" si="11"/>
        <v>939382</v>
      </c>
      <c r="H368" s="35" t="s">
        <v>508</v>
      </c>
      <c r="I368" s="74">
        <f>INDEX('All LEAs'!L:L,MATCH('High Poverty'!A:A,'All LEAs'!A:A,0))</f>
        <v>2957.8551901686401</v>
      </c>
      <c r="J368" s="74">
        <f>INDEX('All LEAs'!P:P,MATCH('High Poverty'!A:A,'All LEAs'!A:A,0))</f>
        <v>3172.937082317645</v>
      </c>
      <c r="K368" s="74">
        <f>INDEX('All LEAs'!T:T,MATCH('High Poverty'!A:A,'All LEAs'!A:A,0))</f>
        <v>3348.4492835595775</v>
      </c>
    </row>
    <row r="369" spans="1:11" ht="15.6" x14ac:dyDescent="0.3">
      <c r="A369" s="19" t="s">
        <v>895</v>
      </c>
      <c r="B369" s="5" t="s">
        <v>378</v>
      </c>
      <c r="C369" s="5" t="s">
        <v>5</v>
      </c>
      <c r="D369" s="6">
        <v>9.6999999999999989E-2</v>
      </c>
      <c r="E369" s="7">
        <v>1160</v>
      </c>
      <c r="F369" s="21">
        <f t="shared" si="10"/>
        <v>232</v>
      </c>
      <c r="G369" s="21">
        <f t="shared" si="11"/>
        <v>940542</v>
      </c>
      <c r="H369" s="35" t="s">
        <v>508</v>
      </c>
      <c r="I369" s="74">
        <f>INDEX('All LEAs'!L:L,MATCH('High Poverty'!A:A,'All LEAs'!A:A,0))</f>
        <v>6018.4041792294802</v>
      </c>
      <c r="J369" s="74">
        <f>INDEX('All LEAs'!P:P,MATCH('High Poverty'!A:A,'All LEAs'!A:A,0))</f>
        <v>6311.4627844827583</v>
      </c>
      <c r="K369" s="74">
        <f>INDEX('All LEAs'!T:T,MATCH('High Poverty'!A:A,'All LEAs'!A:A,0))</f>
        <v>6368.7409948542027</v>
      </c>
    </row>
    <row r="370" spans="1:11" ht="15.6" x14ac:dyDescent="0.3">
      <c r="A370" s="19" t="s">
        <v>618</v>
      </c>
      <c r="B370" s="5" t="s">
        <v>101</v>
      </c>
      <c r="C370" s="5" t="s">
        <v>5</v>
      </c>
      <c r="D370" s="6">
        <v>9.6000000000000002E-2</v>
      </c>
      <c r="E370" s="7">
        <v>3552</v>
      </c>
      <c r="F370" s="21">
        <f t="shared" si="10"/>
        <v>710.40000000000009</v>
      </c>
      <c r="G370" s="21">
        <f t="shared" si="11"/>
        <v>944094</v>
      </c>
      <c r="H370" s="35" t="s">
        <v>508</v>
      </c>
      <c r="I370" s="74">
        <f>INDEX('All LEAs'!L:L,MATCH('High Poverty'!A:A,'All LEAs'!A:A,0))</f>
        <v>2827.2249224806201</v>
      </c>
      <c r="J370" s="74">
        <f>INDEX('All LEAs'!P:P,MATCH('High Poverty'!A:A,'All LEAs'!A:A,0))</f>
        <v>3216.7652984234232</v>
      </c>
      <c r="K370" s="74">
        <f>INDEX('All LEAs'!T:T,MATCH('High Poverty'!A:A,'All LEAs'!A:A,0))</f>
        <v>3166.5558461940882</v>
      </c>
    </row>
    <row r="371" spans="1:11" ht="15.6" x14ac:dyDescent="0.3">
      <c r="A371" s="19" t="s">
        <v>640</v>
      </c>
      <c r="B371" s="5" t="s">
        <v>123</v>
      </c>
      <c r="C371" s="5" t="s">
        <v>5</v>
      </c>
      <c r="D371" s="6">
        <v>9.5000000000000001E-2</v>
      </c>
      <c r="E371" s="7">
        <v>2818</v>
      </c>
      <c r="F371" s="21">
        <f t="shared" si="10"/>
        <v>563.6</v>
      </c>
      <c r="G371" s="21">
        <f t="shared" si="11"/>
        <v>946912</v>
      </c>
      <c r="H371" s="35" t="s">
        <v>508</v>
      </c>
      <c r="I371" s="74">
        <f>INDEX('All LEAs'!L:L,MATCH('High Poverty'!A:A,'All LEAs'!A:A,0))</f>
        <v>2872.7617779246534</v>
      </c>
      <c r="J371" s="74">
        <f>INDEX('All LEAs'!P:P,MATCH('High Poverty'!A:A,'All LEAs'!A:A,0))</f>
        <v>3182.8977217885022</v>
      </c>
      <c r="K371" s="74">
        <f>INDEX('All LEAs'!T:T,MATCH('High Poverty'!A:A,'All LEAs'!A:A,0))</f>
        <v>3204.5304259634891</v>
      </c>
    </row>
    <row r="372" spans="1:11" ht="15.6" x14ac:dyDescent="0.3">
      <c r="A372" s="19" t="s">
        <v>957</v>
      </c>
      <c r="B372" s="5" t="s">
        <v>440</v>
      </c>
      <c r="C372" s="5" t="s">
        <v>5</v>
      </c>
      <c r="D372" s="6">
        <v>9.5000000000000001E-2</v>
      </c>
      <c r="E372" s="7">
        <v>2294</v>
      </c>
      <c r="F372" s="21">
        <f t="shared" si="10"/>
        <v>458.8</v>
      </c>
      <c r="G372" s="21">
        <f t="shared" si="11"/>
        <v>949206</v>
      </c>
      <c r="H372" s="35" t="s">
        <v>508</v>
      </c>
      <c r="I372" s="74">
        <f>INDEX('All LEAs'!L:L,MATCH('High Poverty'!A:A,'All LEAs'!A:A,0))</f>
        <v>4255.4439482612388</v>
      </c>
      <c r="J372" s="74">
        <f>INDEX('All LEAs'!P:P,MATCH('High Poverty'!A:A,'All LEAs'!A:A,0))</f>
        <v>4440.535619006102</v>
      </c>
      <c r="K372" s="74">
        <f>INDEX('All LEAs'!T:T,MATCH('High Poverty'!A:A,'All LEAs'!A:A,0))</f>
        <v>4603.2734966592425</v>
      </c>
    </row>
    <row r="373" spans="1:11" ht="15.6" x14ac:dyDescent="0.3">
      <c r="A373" s="19" t="s">
        <v>621</v>
      </c>
      <c r="B373" s="5" t="s">
        <v>104</v>
      </c>
      <c r="C373" s="5" t="s">
        <v>5</v>
      </c>
      <c r="D373" s="6">
        <v>9.4E-2</v>
      </c>
      <c r="E373" s="7">
        <v>2499</v>
      </c>
      <c r="F373" s="21">
        <f t="shared" si="10"/>
        <v>499.8</v>
      </c>
      <c r="G373" s="21">
        <f t="shared" si="11"/>
        <v>951705</v>
      </c>
      <c r="H373" s="35" t="s">
        <v>508</v>
      </c>
      <c r="I373" s="74">
        <f>INDEX('All LEAs'!L:L,MATCH('High Poverty'!A:A,'All LEAs'!A:A,0))</f>
        <v>3112.7853534183077</v>
      </c>
      <c r="J373" s="74">
        <f>INDEX('All LEAs'!P:P,MATCH('High Poverty'!A:A,'All LEAs'!A:A,0))</f>
        <v>3312.442244897959</v>
      </c>
      <c r="K373" s="74">
        <f>INDEX('All LEAs'!T:T,MATCH('High Poverty'!A:A,'All LEAs'!A:A,0))</f>
        <v>3464.8328634716067</v>
      </c>
    </row>
    <row r="374" spans="1:11" ht="15.6" x14ac:dyDescent="0.3">
      <c r="A374" s="19" t="s">
        <v>725</v>
      </c>
      <c r="B374" s="5" t="s">
        <v>208</v>
      </c>
      <c r="C374" s="5" t="s">
        <v>5</v>
      </c>
      <c r="D374" s="6">
        <v>9.3000000000000013E-2</v>
      </c>
      <c r="E374" s="7">
        <v>1843</v>
      </c>
      <c r="F374" s="21">
        <f t="shared" si="10"/>
        <v>368.6</v>
      </c>
      <c r="G374" s="21">
        <f t="shared" si="11"/>
        <v>953548</v>
      </c>
      <c r="H374" s="35" t="s">
        <v>508</v>
      </c>
      <c r="I374" s="74">
        <f>INDEX('All LEAs'!L:L,MATCH('High Poverty'!A:A,'All LEAs'!A:A,0))</f>
        <v>2164.3389265267174</v>
      </c>
      <c r="J374" s="74">
        <f>INDEX('All LEAs'!P:P,MATCH('High Poverty'!A:A,'All LEAs'!A:A,0))</f>
        <v>2606.2585892566467</v>
      </c>
      <c r="K374" s="74">
        <f>INDEX('All LEAs'!T:T,MATCH('High Poverty'!A:A,'All LEAs'!A:A,0))</f>
        <v>2676.7601736299512</v>
      </c>
    </row>
    <row r="375" spans="1:11" ht="15.6" x14ac:dyDescent="0.3">
      <c r="A375" s="19" t="s">
        <v>810</v>
      </c>
      <c r="B375" s="5" t="s">
        <v>293</v>
      </c>
      <c r="C375" s="5" t="s">
        <v>5</v>
      </c>
      <c r="D375" s="6">
        <v>9.1999999999999998E-2</v>
      </c>
      <c r="E375" s="7">
        <v>2907</v>
      </c>
      <c r="F375" s="21">
        <f t="shared" si="10"/>
        <v>581.4</v>
      </c>
      <c r="G375" s="21">
        <f t="shared" si="11"/>
        <v>956455</v>
      </c>
      <c r="H375" s="35" t="s">
        <v>508</v>
      </c>
      <c r="I375" s="74">
        <f>INDEX('All LEAs'!L:L,MATCH('High Poverty'!A:A,'All LEAs'!A:A,0))</f>
        <v>3453.590716881401</v>
      </c>
      <c r="J375" s="74">
        <f>INDEX('All LEAs'!P:P,MATCH('High Poverty'!A:A,'All LEAs'!A:A,0))</f>
        <v>3674.5196491228066</v>
      </c>
      <c r="K375" s="74">
        <f>INDEX('All LEAs'!T:T,MATCH('High Poverty'!A:A,'All LEAs'!A:A,0))</f>
        <v>3833.3159177986763</v>
      </c>
    </row>
    <row r="376" spans="1:11" ht="15.6" x14ac:dyDescent="0.3">
      <c r="A376" s="19" t="s">
        <v>636</v>
      </c>
      <c r="B376" s="5" t="s">
        <v>119</v>
      </c>
      <c r="C376" s="5" t="s">
        <v>5</v>
      </c>
      <c r="D376" s="6">
        <v>9.0999999999999998E-2</v>
      </c>
      <c r="E376" s="7">
        <v>1841</v>
      </c>
      <c r="F376" s="21">
        <f t="shared" si="10"/>
        <v>368.20000000000005</v>
      </c>
      <c r="G376" s="21">
        <f t="shared" si="11"/>
        <v>958296</v>
      </c>
      <c r="H376" s="35" t="s">
        <v>508</v>
      </c>
      <c r="I376" s="74">
        <f>INDEX('All LEAs'!L:L,MATCH('High Poverty'!A:A,'All LEAs'!A:A,0))</f>
        <v>3911.326287678477</v>
      </c>
      <c r="J376" s="74">
        <f>INDEX('All LEAs'!P:P,MATCH('High Poverty'!A:A,'All LEAs'!A:A,0))</f>
        <v>4090.7897284084734</v>
      </c>
      <c r="K376" s="74">
        <f>INDEX('All LEAs'!T:T,MATCH('High Poverty'!A:A,'All LEAs'!A:A,0))</f>
        <v>4277.4729281767959</v>
      </c>
    </row>
    <row r="377" spans="1:11" ht="15.6" x14ac:dyDescent="0.3">
      <c r="A377" s="19" t="s">
        <v>910</v>
      </c>
      <c r="B377" s="5" t="s">
        <v>393</v>
      </c>
      <c r="C377" s="5" t="s">
        <v>5</v>
      </c>
      <c r="D377" s="6">
        <v>0.09</v>
      </c>
      <c r="E377" s="7">
        <v>1852</v>
      </c>
      <c r="F377" s="21">
        <f t="shared" si="10"/>
        <v>370.40000000000003</v>
      </c>
      <c r="G377" s="21">
        <f t="shared" si="11"/>
        <v>960148</v>
      </c>
      <c r="H377" s="35" t="s">
        <v>508</v>
      </c>
      <c r="I377" s="74">
        <f>INDEX('All LEAs'!L:L,MATCH('High Poverty'!A:A,'All LEAs'!A:A,0))</f>
        <v>5132.6010752688171</v>
      </c>
      <c r="J377" s="74">
        <f>INDEX('All LEAs'!P:P,MATCH('High Poverty'!A:A,'All LEAs'!A:A,0))</f>
        <v>5470.0240766738661</v>
      </c>
      <c r="K377" s="74">
        <f>INDEX('All LEAs'!T:T,MATCH('High Poverty'!A:A,'All LEAs'!A:A,0))</f>
        <v>5524.3045793397232</v>
      </c>
    </row>
    <row r="378" spans="1:11" ht="15.6" x14ac:dyDescent="0.3">
      <c r="A378" s="19" t="s">
        <v>959</v>
      </c>
      <c r="B378" s="5" t="s">
        <v>442</v>
      </c>
      <c r="C378" s="5" t="s">
        <v>5</v>
      </c>
      <c r="D378" s="6">
        <v>0.09</v>
      </c>
      <c r="E378" s="7">
        <v>2976</v>
      </c>
      <c r="F378" s="21">
        <f t="shared" si="10"/>
        <v>595.20000000000005</v>
      </c>
      <c r="G378" s="21">
        <f t="shared" si="11"/>
        <v>963124</v>
      </c>
      <c r="H378" s="35" t="s">
        <v>508</v>
      </c>
      <c r="I378" s="74">
        <f>INDEX('All LEAs'!L:L,MATCH('High Poverty'!A:A,'All LEAs'!A:A,0))</f>
        <v>2192.6726200061939</v>
      </c>
      <c r="J378" s="74">
        <f>INDEX('All LEAs'!P:P,MATCH('High Poverty'!A:A,'All LEAs'!A:A,0))</f>
        <v>2435.4228998655917</v>
      </c>
      <c r="K378" s="74">
        <f>INDEX('All LEAs'!T:T,MATCH('High Poverty'!A:A,'All LEAs'!A:A,0))</f>
        <v>2546.5740801042007</v>
      </c>
    </row>
    <row r="379" spans="1:11" ht="15.6" x14ac:dyDescent="0.3">
      <c r="A379" s="19" t="s">
        <v>890</v>
      </c>
      <c r="B379" s="5" t="s">
        <v>373</v>
      </c>
      <c r="C379" s="5" t="s">
        <v>5</v>
      </c>
      <c r="D379" s="6">
        <v>8.900000000000001E-2</v>
      </c>
      <c r="E379" s="7">
        <v>1909</v>
      </c>
      <c r="F379" s="21">
        <f t="shared" si="10"/>
        <v>381.8</v>
      </c>
      <c r="G379" s="21">
        <f t="shared" si="11"/>
        <v>965033</v>
      </c>
      <c r="H379" s="35" t="s">
        <v>508</v>
      </c>
      <c r="I379" s="74">
        <f>INDEX('All LEAs'!L:L,MATCH('High Poverty'!A:A,'All LEAs'!A:A,0))</f>
        <v>3977.1967982017982</v>
      </c>
      <c r="J379" s="74">
        <f>INDEX('All LEAs'!P:P,MATCH('High Poverty'!A:A,'All LEAs'!A:A,0))</f>
        <v>4239.6752488213724</v>
      </c>
      <c r="K379" s="74">
        <f>INDEX('All LEAs'!T:T,MATCH('High Poverty'!A:A,'All LEAs'!A:A,0))</f>
        <v>4366.5172596919811</v>
      </c>
    </row>
    <row r="380" spans="1:11" ht="15.6" x14ac:dyDescent="0.3">
      <c r="A380" s="19" t="s">
        <v>534</v>
      </c>
      <c r="B380" s="5" t="s">
        <v>14</v>
      </c>
      <c r="C380" s="5" t="s">
        <v>5</v>
      </c>
      <c r="D380" s="6">
        <v>8.8000000000000009E-2</v>
      </c>
      <c r="E380" s="7">
        <v>1452</v>
      </c>
      <c r="F380" s="21">
        <f t="shared" si="10"/>
        <v>290.40000000000003</v>
      </c>
      <c r="G380" s="21">
        <f t="shared" si="11"/>
        <v>966485</v>
      </c>
      <c r="H380" s="35" t="s">
        <v>508</v>
      </c>
      <c r="I380" s="74">
        <f>INDEX('All LEAs'!L:L,MATCH('High Poverty'!A:A,'All LEAs'!A:A,0))</f>
        <v>3871.4677463818057</v>
      </c>
      <c r="J380" s="74">
        <f>INDEX('All LEAs'!P:P,MATCH('High Poverty'!A:A,'All LEAs'!A:A,0))</f>
        <v>3940.8429407713502</v>
      </c>
      <c r="K380" s="74">
        <f>INDEX('All LEAs'!T:T,MATCH('High Poverty'!A:A,'All LEAs'!A:A,0))</f>
        <v>4152.6568421052634</v>
      </c>
    </row>
    <row r="381" spans="1:11" ht="15.6" x14ac:dyDescent="0.3">
      <c r="A381" s="19" t="s">
        <v>578</v>
      </c>
      <c r="B381" s="5" t="s">
        <v>58</v>
      </c>
      <c r="C381" s="5" t="s">
        <v>5</v>
      </c>
      <c r="D381" s="6">
        <v>8.8000000000000009E-2</v>
      </c>
      <c r="E381" s="7">
        <v>1787</v>
      </c>
      <c r="F381" s="21">
        <f t="shared" si="10"/>
        <v>357.40000000000003</v>
      </c>
      <c r="G381" s="21">
        <f t="shared" si="11"/>
        <v>968272</v>
      </c>
      <c r="H381" s="35" t="s">
        <v>508</v>
      </c>
      <c r="I381" s="74">
        <f>INDEX('All LEAs'!L:L,MATCH('High Poverty'!A:A,'All LEAs'!A:A,0))</f>
        <v>3934.9034109816971</v>
      </c>
      <c r="J381" s="74">
        <f>INDEX('All LEAs'!P:P,MATCH('High Poverty'!A:A,'All LEAs'!A:A,0))</f>
        <v>4033.3311639619469</v>
      </c>
      <c r="K381" s="74">
        <f>INDEX('All LEAs'!T:T,MATCH('High Poverty'!A:A,'All LEAs'!A:A,0))</f>
        <v>4212.1410764872526</v>
      </c>
    </row>
    <row r="382" spans="1:11" ht="15.6" x14ac:dyDescent="0.3">
      <c r="A382" s="19" t="s">
        <v>655</v>
      </c>
      <c r="B382" s="5" t="s">
        <v>138</v>
      </c>
      <c r="C382" s="5" t="s">
        <v>5</v>
      </c>
      <c r="D382" s="6">
        <v>8.8000000000000009E-2</v>
      </c>
      <c r="E382" s="7">
        <v>2291</v>
      </c>
      <c r="F382" s="21">
        <f t="shared" si="10"/>
        <v>458.20000000000005</v>
      </c>
      <c r="G382" s="21">
        <f t="shared" si="11"/>
        <v>970563</v>
      </c>
      <c r="H382" s="35" t="s">
        <v>508</v>
      </c>
      <c r="I382" s="74">
        <f>INDEX('All LEAs'!L:L,MATCH('High Poverty'!A:A,'All LEAs'!A:A,0))</f>
        <v>4819.6037553648066</v>
      </c>
      <c r="J382" s="74">
        <f>INDEX('All LEAs'!P:P,MATCH('High Poverty'!A:A,'All LEAs'!A:A,0))</f>
        <v>5036.7777782627672</v>
      </c>
      <c r="K382" s="74">
        <f>INDEX('All LEAs'!T:T,MATCH('High Poverty'!A:A,'All LEAs'!A:A,0))</f>
        <v>5014.8912951167731</v>
      </c>
    </row>
    <row r="383" spans="1:11" ht="15.6" x14ac:dyDescent="0.3">
      <c r="A383" s="19" t="s">
        <v>741</v>
      </c>
      <c r="B383" s="5" t="s">
        <v>224</v>
      </c>
      <c r="C383" s="5" t="s">
        <v>5</v>
      </c>
      <c r="D383" s="6">
        <v>8.8000000000000009E-2</v>
      </c>
      <c r="E383" s="7">
        <v>2828</v>
      </c>
      <c r="F383" s="21">
        <f t="shared" si="10"/>
        <v>565.6</v>
      </c>
      <c r="G383" s="21">
        <f t="shared" si="11"/>
        <v>973391</v>
      </c>
      <c r="H383" s="35" t="s">
        <v>508</v>
      </c>
      <c r="I383" s="74">
        <f>INDEX('All LEAs'!L:L,MATCH('High Poverty'!A:A,'All LEAs'!A:A,0))</f>
        <v>1878.2911811023623</v>
      </c>
      <c r="J383" s="74">
        <f>INDEX('All LEAs'!P:P,MATCH('High Poverty'!A:A,'All LEAs'!A:A,0))</f>
        <v>2109.380618811881</v>
      </c>
      <c r="K383" s="74">
        <f>INDEX('All LEAs'!T:T,MATCH('High Poverty'!A:A,'All LEAs'!A:A,0))</f>
        <v>2151.0496304118269</v>
      </c>
    </row>
    <row r="384" spans="1:11" ht="15.6" x14ac:dyDescent="0.3">
      <c r="A384" s="19" t="s">
        <v>748</v>
      </c>
      <c r="B384" s="5" t="s">
        <v>231</v>
      </c>
      <c r="C384" s="5" t="s">
        <v>5</v>
      </c>
      <c r="D384" s="6">
        <v>8.8000000000000009E-2</v>
      </c>
      <c r="E384" s="7">
        <v>1878</v>
      </c>
      <c r="F384" s="21">
        <f t="shared" si="10"/>
        <v>375.6</v>
      </c>
      <c r="G384" s="21">
        <f t="shared" si="11"/>
        <v>975269</v>
      </c>
      <c r="H384" s="35" t="s">
        <v>508</v>
      </c>
      <c r="I384" s="74">
        <f>INDEX('All LEAs'!L:L,MATCH('High Poverty'!A:A,'All LEAs'!A:A,0))</f>
        <v>2400.0746760421898</v>
      </c>
      <c r="J384" s="74">
        <f>INDEX('All LEAs'!P:P,MATCH('High Poverty'!A:A,'All LEAs'!A:A,0))</f>
        <v>2612.7755484558043</v>
      </c>
      <c r="K384" s="74">
        <f>INDEX('All LEAs'!T:T,MATCH('High Poverty'!A:A,'All LEAs'!A:A,0))</f>
        <v>2682.8785638859558</v>
      </c>
    </row>
    <row r="385" spans="1:11" ht="15.6" x14ac:dyDescent="0.3">
      <c r="A385" s="19" t="s">
        <v>591</v>
      </c>
      <c r="B385" s="5" t="s">
        <v>74</v>
      </c>
      <c r="C385" s="5" t="s">
        <v>5</v>
      </c>
      <c r="D385" s="6">
        <v>8.6999999999999994E-2</v>
      </c>
      <c r="E385" s="7">
        <v>1893</v>
      </c>
      <c r="F385" s="21">
        <f t="shared" si="10"/>
        <v>378.6</v>
      </c>
      <c r="G385" s="21">
        <f t="shared" si="11"/>
        <v>977162</v>
      </c>
      <c r="H385" s="35" t="s">
        <v>508</v>
      </c>
      <c r="I385" s="74">
        <f>INDEX('All LEAs'!L:L,MATCH('High Poverty'!A:A,'All LEAs'!A:A,0))</f>
        <v>4096.702940552017</v>
      </c>
      <c r="J385" s="74">
        <f>INDEX('All LEAs'!P:P,MATCH('High Poverty'!A:A,'All LEAs'!A:A,0))</f>
        <v>4175.2525250924464</v>
      </c>
      <c r="K385" s="74">
        <f>INDEX('All LEAs'!T:T,MATCH('High Poverty'!A:A,'All LEAs'!A:A,0))</f>
        <v>4285.2034609334032</v>
      </c>
    </row>
    <row r="386" spans="1:11" ht="15.6" x14ac:dyDescent="0.3">
      <c r="A386" s="19" t="s">
        <v>703</v>
      </c>
      <c r="B386" s="5" t="s">
        <v>186</v>
      </c>
      <c r="C386" s="5" t="s">
        <v>5</v>
      </c>
      <c r="D386" s="6">
        <v>8.6999999999999994E-2</v>
      </c>
      <c r="E386" s="7">
        <v>2001</v>
      </c>
      <c r="F386" s="21">
        <f t="shared" si="10"/>
        <v>400.20000000000005</v>
      </c>
      <c r="G386" s="21">
        <f t="shared" si="11"/>
        <v>979163</v>
      </c>
      <c r="H386" s="35" t="s">
        <v>508</v>
      </c>
      <c r="I386" s="74">
        <f>INDEX('All LEAs'!L:L,MATCH('High Poverty'!A:A,'All LEAs'!A:A,0))</f>
        <v>4846.864938388625</v>
      </c>
      <c r="J386" s="74">
        <f>INDEX('All LEAs'!P:P,MATCH('High Poverty'!A:A,'All LEAs'!A:A,0))</f>
        <v>5200.88155922039</v>
      </c>
      <c r="K386" s="74">
        <f>INDEX('All LEAs'!T:T,MATCH('High Poverty'!A:A,'All LEAs'!A:A,0))</f>
        <v>5299.6287128712875</v>
      </c>
    </row>
    <row r="387" spans="1:11" ht="15.6" x14ac:dyDescent="0.3">
      <c r="A387" s="19" t="s">
        <v>733</v>
      </c>
      <c r="B387" s="5" t="s">
        <v>216</v>
      </c>
      <c r="C387" s="5" t="s">
        <v>5</v>
      </c>
      <c r="D387" s="6">
        <v>8.6999999999999994E-2</v>
      </c>
      <c r="E387" s="7">
        <v>1907</v>
      </c>
      <c r="F387" s="21">
        <f t="shared" si="10"/>
        <v>381.40000000000003</v>
      </c>
      <c r="G387" s="21">
        <f t="shared" si="11"/>
        <v>981070</v>
      </c>
      <c r="H387" s="35" t="s">
        <v>508</v>
      </c>
      <c r="I387" s="74">
        <f>INDEX('All LEAs'!L:L,MATCH('High Poverty'!A:A,'All LEAs'!A:A,0))</f>
        <v>11547.19897798742</v>
      </c>
      <c r="J387" s="74">
        <f>INDEX('All LEAs'!P:P,MATCH('High Poverty'!A:A,'All LEAs'!A:A,0))</f>
        <v>11781.067708442581</v>
      </c>
      <c r="K387" s="74">
        <f>INDEX('All LEAs'!T:T,MATCH('High Poverty'!A:A,'All LEAs'!A:A,0))</f>
        <v>12207.117709437964</v>
      </c>
    </row>
    <row r="388" spans="1:11" ht="15.6" x14ac:dyDescent="0.3">
      <c r="A388" s="19" t="s">
        <v>555</v>
      </c>
      <c r="B388" s="5" t="s">
        <v>35</v>
      </c>
      <c r="C388" s="5" t="s">
        <v>5</v>
      </c>
      <c r="D388" s="6">
        <v>8.5999999999999993E-2</v>
      </c>
      <c r="E388" s="7">
        <v>1786</v>
      </c>
      <c r="F388" s="21">
        <f t="shared" si="10"/>
        <v>357.20000000000005</v>
      </c>
      <c r="G388" s="21">
        <f t="shared" si="11"/>
        <v>982856</v>
      </c>
      <c r="H388" s="35" t="s">
        <v>508</v>
      </c>
      <c r="I388" s="74">
        <f>INDEX('All LEAs'!L:L,MATCH('High Poverty'!A:A,'All LEAs'!A:A,0))</f>
        <v>3834.5630869338884</v>
      </c>
      <c r="J388" s="74">
        <f>INDEX('All LEAs'!P:P,MATCH('High Poverty'!A:A,'All LEAs'!A:A,0))</f>
        <v>4215.7000559910412</v>
      </c>
      <c r="K388" s="74">
        <f>INDEX('All LEAs'!T:T,MATCH('High Poverty'!A:A,'All LEAs'!A:A,0))</f>
        <v>4350.9608621667612</v>
      </c>
    </row>
    <row r="389" spans="1:11" ht="15.6" x14ac:dyDescent="0.3">
      <c r="A389" s="19" t="s">
        <v>596</v>
      </c>
      <c r="B389" s="5" t="s">
        <v>79</v>
      </c>
      <c r="C389" s="5" t="s">
        <v>5</v>
      </c>
      <c r="D389" s="6">
        <v>8.5999999999999993E-2</v>
      </c>
      <c r="E389" s="7">
        <v>5583</v>
      </c>
      <c r="F389" s="21">
        <f t="shared" si="10"/>
        <v>1116.6000000000001</v>
      </c>
      <c r="G389" s="21">
        <f t="shared" si="11"/>
        <v>988439</v>
      </c>
      <c r="H389" s="35" t="s">
        <v>508</v>
      </c>
      <c r="I389" s="74">
        <f>INDEX('All LEAs'!L:L,MATCH('High Poverty'!A:A,'All LEAs'!A:A,0))</f>
        <v>1820.0798973020017</v>
      </c>
      <c r="J389" s="74">
        <f>INDEX('All LEAs'!P:P,MATCH('High Poverty'!A:A,'All LEAs'!A:A,0))</f>
        <v>1985.3003546480386</v>
      </c>
      <c r="K389" s="74">
        <f>INDEX('All LEAs'!T:T,MATCH('High Poverty'!A:A,'All LEAs'!A:A,0))</f>
        <v>2072.6444524495678</v>
      </c>
    </row>
    <row r="390" spans="1:11" ht="15.6" x14ac:dyDescent="0.3">
      <c r="A390" s="19" t="s">
        <v>668</v>
      </c>
      <c r="B390" s="5" t="s">
        <v>151</v>
      </c>
      <c r="C390" s="5" t="s">
        <v>5</v>
      </c>
      <c r="D390" s="6">
        <v>8.5999999999999993E-2</v>
      </c>
      <c r="E390" s="7">
        <v>2313</v>
      </c>
      <c r="F390" s="21">
        <f t="shared" si="10"/>
        <v>462.6</v>
      </c>
      <c r="G390" s="21">
        <f t="shared" si="11"/>
        <v>990752</v>
      </c>
      <c r="H390" s="35" t="s">
        <v>508</v>
      </c>
      <c r="I390" s="74">
        <f>INDEX('All LEAs'!L:L,MATCH('High Poverty'!A:A,'All LEAs'!A:A,0))</f>
        <v>3023.2923582211342</v>
      </c>
      <c r="J390" s="74">
        <f>INDEX('All LEAs'!P:P,MATCH('High Poverty'!A:A,'All LEAs'!A:A,0))</f>
        <v>3289.5235278858627</v>
      </c>
      <c r="K390" s="74">
        <f>INDEX('All LEAs'!T:T,MATCH('High Poverty'!A:A,'All LEAs'!A:A,0))</f>
        <v>3408.602451838879</v>
      </c>
    </row>
    <row r="391" spans="1:11" ht="15.6" x14ac:dyDescent="0.3">
      <c r="A391" s="19" t="s">
        <v>688</v>
      </c>
      <c r="B391" s="5" t="s">
        <v>171</v>
      </c>
      <c r="C391" s="5" t="s">
        <v>5</v>
      </c>
      <c r="D391" s="6">
        <v>8.5999999999999993E-2</v>
      </c>
      <c r="E391" s="7">
        <v>4156</v>
      </c>
      <c r="F391" s="21">
        <f t="shared" si="10"/>
        <v>831.2</v>
      </c>
      <c r="G391" s="21">
        <f t="shared" si="11"/>
        <v>994908</v>
      </c>
      <c r="H391" s="35" t="s">
        <v>508</v>
      </c>
      <c r="I391" s="74">
        <f>INDEX('All LEAs'!L:L,MATCH('High Poverty'!A:A,'All LEAs'!A:A,0))</f>
        <v>2027.6310560037969</v>
      </c>
      <c r="J391" s="74">
        <f>INDEX('All LEAs'!P:P,MATCH('High Poverty'!A:A,'All LEAs'!A:A,0))</f>
        <v>2143.2767685274302</v>
      </c>
      <c r="K391" s="74">
        <f>INDEX('All LEAs'!T:T,MATCH('High Poverty'!A:A,'All LEAs'!A:A,0))</f>
        <v>2290.0226998309586</v>
      </c>
    </row>
    <row r="392" spans="1:11" ht="15.6" x14ac:dyDescent="0.3">
      <c r="A392" s="19" t="s">
        <v>715</v>
      </c>
      <c r="B392" s="5" t="s">
        <v>198</v>
      </c>
      <c r="C392" s="5" t="s">
        <v>5</v>
      </c>
      <c r="D392" s="6">
        <v>8.5999999999999993E-2</v>
      </c>
      <c r="E392" s="7">
        <v>2107</v>
      </c>
      <c r="F392" s="21">
        <f t="shared" si="10"/>
        <v>421.40000000000003</v>
      </c>
      <c r="G392" s="21">
        <f t="shared" si="11"/>
        <v>997015</v>
      </c>
      <c r="H392" s="35" t="s">
        <v>508</v>
      </c>
      <c r="I392" s="74">
        <f>INDEX('All LEAs'!L:L,MATCH('High Poverty'!A:A,'All LEAs'!A:A,0))</f>
        <v>5473.0926742532001</v>
      </c>
      <c r="J392" s="74">
        <f>INDEX('All LEAs'!P:P,MATCH('High Poverty'!A:A,'All LEAs'!A:A,0))</f>
        <v>5562.3651162790702</v>
      </c>
      <c r="K392" s="74">
        <f>INDEX('All LEAs'!T:T,MATCH('High Poverty'!A:A,'All LEAs'!A:A,0))</f>
        <v>5740.3077665219489</v>
      </c>
    </row>
    <row r="393" spans="1:11" ht="15.6" x14ac:dyDescent="0.3">
      <c r="A393" s="19" t="s">
        <v>934</v>
      </c>
      <c r="B393" s="5" t="s">
        <v>417</v>
      </c>
      <c r="C393" s="5" t="s">
        <v>5</v>
      </c>
      <c r="D393" s="6">
        <v>8.5999999999999993E-2</v>
      </c>
      <c r="E393" s="7">
        <v>3793</v>
      </c>
      <c r="F393" s="21">
        <f t="shared" si="10"/>
        <v>758.6</v>
      </c>
      <c r="G393" s="21">
        <f t="shared" si="11"/>
        <v>1000808</v>
      </c>
      <c r="H393" s="35" t="s">
        <v>508</v>
      </c>
      <c r="I393" s="74">
        <f>INDEX('All LEAs'!L:L,MATCH('High Poverty'!A:A,'All LEAs'!A:A,0))</f>
        <v>3393.2501596292486</v>
      </c>
      <c r="J393" s="74">
        <f>INDEX('All LEAs'!P:P,MATCH('High Poverty'!A:A,'All LEAs'!A:A,0))</f>
        <v>3564.8805984708674</v>
      </c>
      <c r="K393" s="74">
        <f>INDEX('All LEAs'!T:T,MATCH('High Poverty'!A:A,'All LEAs'!A:A,0))</f>
        <v>3625.7089783281735</v>
      </c>
    </row>
    <row r="394" spans="1:11" ht="15.6" x14ac:dyDescent="0.3">
      <c r="A394" s="19" t="s">
        <v>751</v>
      </c>
      <c r="B394" s="5" t="s">
        <v>234</v>
      </c>
      <c r="C394" s="5" t="s">
        <v>5</v>
      </c>
      <c r="D394" s="6">
        <v>8.5000000000000006E-2</v>
      </c>
      <c r="E394" s="7">
        <v>1821</v>
      </c>
      <c r="F394" s="21">
        <f t="shared" si="10"/>
        <v>364.20000000000005</v>
      </c>
      <c r="G394" s="21">
        <f t="shared" si="11"/>
        <v>1002629</v>
      </c>
      <c r="H394" s="35" t="s">
        <v>508</v>
      </c>
      <c r="I394" s="74">
        <f>INDEX('All LEAs'!L:L,MATCH('High Poverty'!A:A,'All LEAs'!A:A,0))</f>
        <v>4108.7445967316817</v>
      </c>
      <c r="J394" s="74">
        <f>INDEX('All LEAs'!P:P,MATCH('High Poverty'!A:A,'All LEAs'!A:A,0))</f>
        <v>4332.2459857221311</v>
      </c>
      <c r="K394" s="74">
        <f>INDEX('All LEAs'!T:T,MATCH('High Poverty'!A:A,'All LEAs'!A:A,0))</f>
        <v>4329.8217928073</v>
      </c>
    </row>
    <row r="395" spans="1:11" ht="15.6" x14ac:dyDescent="0.3">
      <c r="A395" s="19" t="s">
        <v>540</v>
      </c>
      <c r="B395" s="5" t="s">
        <v>20</v>
      </c>
      <c r="C395" s="5" t="s">
        <v>5</v>
      </c>
      <c r="D395" s="6">
        <v>8.4000000000000005E-2</v>
      </c>
      <c r="E395" s="7">
        <v>518</v>
      </c>
      <c r="F395" s="21">
        <f t="shared" si="10"/>
        <v>103.60000000000001</v>
      </c>
      <c r="G395" s="21">
        <f t="shared" si="11"/>
        <v>1003147</v>
      </c>
      <c r="H395" s="35" t="s">
        <v>508</v>
      </c>
      <c r="I395" s="74">
        <f>INDEX('All LEAs'!L:L,MATCH('High Poverty'!A:A,'All LEAs'!A:A,0))</f>
        <v>9352.7827692307692</v>
      </c>
      <c r="J395" s="74">
        <f>INDEX('All LEAs'!P:P,MATCH('High Poverty'!A:A,'All LEAs'!A:A,0))</f>
        <v>9429.4832239382231</v>
      </c>
      <c r="K395" s="74">
        <f>INDEX('All LEAs'!T:T,MATCH('High Poverty'!A:A,'All LEAs'!A:A,0))</f>
        <v>10074.433264887064</v>
      </c>
    </row>
    <row r="396" spans="1:11" ht="15.6" x14ac:dyDescent="0.3">
      <c r="A396" s="19" t="s">
        <v>837</v>
      </c>
      <c r="B396" s="5" t="s">
        <v>320</v>
      </c>
      <c r="C396" s="5" t="s">
        <v>5</v>
      </c>
      <c r="D396" s="6">
        <v>8.4000000000000005E-2</v>
      </c>
      <c r="E396" s="7">
        <v>1594</v>
      </c>
      <c r="F396" s="21">
        <f t="shared" si="10"/>
        <v>318.8</v>
      </c>
      <c r="G396" s="21">
        <f t="shared" si="11"/>
        <v>1004741</v>
      </c>
      <c r="H396" s="35" t="s">
        <v>508</v>
      </c>
      <c r="I396" s="74">
        <f>INDEX('All LEAs'!L:L,MATCH('High Poverty'!A:A,'All LEAs'!A:A,0))</f>
        <v>4471.1814417001724</v>
      </c>
      <c r="J396" s="74">
        <f>INDEX('All LEAs'!P:P,MATCH('High Poverty'!A:A,'All LEAs'!A:A,0))</f>
        <v>4996.7354893350057</v>
      </c>
      <c r="K396" s="74">
        <f>INDEX('All LEAs'!T:T,MATCH('High Poverty'!A:A,'All LEAs'!A:A,0))</f>
        <v>4850.6324228028507</v>
      </c>
    </row>
    <row r="397" spans="1:11" ht="15.6" x14ac:dyDescent="0.3">
      <c r="A397" s="19" t="s">
        <v>673</v>
      </c>
      <c r="B397" s="5" t="s">
        <v>156</v>
      </c>
      <c r="C397" s="5" t="s">
        <v>5</v>
      </c>
      <c r="D397" s="6">
        <v>8.3000000000000004E-2</v>
      </c>
      <c r="E397" s="7">
        <v>892</v>
      </c>
      <c r="F397" s="21">
        <f t="shared" si="10"/>
        <v>178.4</v>
      </c>
      <c r="G397" s="21">
        <f t="shared" si="11"/>
        <v>1005633</v>
      </c>
      <c r="H397" s="35" t="s">
        <v>508</v>
      </c>
      <c r="I397" s="74">
        <f>INDEX('All LEAs'!L:L,MATCH('High Poverty'!A:A,'All LEAs'!A:A,0))</f>
        <v>7346.9030622489954</v>
      </c>
      <c r="J397" s="74">
        <f>INDEX('All LEAs'!P:P,MATCH('High Poverty'!A:A,'All LEAs'!A:A,0))</f>
        <v>8332.1796636771305</v>
      </c>
      <c r="K397" s="74">
        <f>INDEX('All LEAs'!T:T,MATCH('High Poverty'!A:A,'All LEAs'!A:A,0))</f>
        <v>8400.7187153931336</v>
      </c>
    </row>
    <row r="398" spans="1:11" ht="15.6" x14ac:dyDescent="0.3">
      <c r="A398" s="19" t="s">
        <v>696</v>
      </c>
      <c r="B398" s="5" t="s">
        <v>179</v>
      </c>
      <c r="C398" s="5" t="s">
        <v>5</v>
      </c>
      <c r="D398" s="6">
        <v>8.3000000000000004E-2</v>
      </c>
      <c r="E398" s="7">
        <v>750</v>
      </c>
      <c r="F398" s="21">
        <f t="shared" si="10"/>
        <v>150</v>
      </c>
      <c r="G398" s="21">
        <f t="shared" si="11"/>
        <v>1006383</v>
      </c>
      <c r="H398" s="35" t="s">
        <v>508</v>
      </c>
      <c r="I398" s="74">
        <f>INDEX('All LEAs'!L:L,MATCH('High Poverty'!A:A,'All LEAs'!A:A,0))</f>
        <v>5347.0495060080102</v>
      </c>
      <c r="J398" s="74">
        <f>INDEX('All LEAs'!P:P,MATCH('High Poverty'!A:A,'All LEAs'!A:A,0))</f>
        <v>5433.8914933333335</v>
      </c>
      <c r="K398" s="74">
        <f>INDEX('All LEAs'!T:T,MATCH('High Poverty'!A:A,'All LEAs'!A:A,0))</f>
        <v>5403.9521963824291</v>
      </c>
    </row>
    <row r="399" spans="1:11" ht="15.6" x14ac:dyDescent="0.3">
      <c r="A399" s="19" t="s">
        <v>744</v>
      </c>
      <c r="B399" s="5" t="s">
        <v>227</v>
      </c>
      <c r="C399" s="5" t="s">
        <v>5</v>
      </c>
      <c r="D399" s="6">
        <v>8.3000000000000004E-2</v>
      </c>
      <c r="E399" s="7">
        <v>1021</v>
      </c>
      <c r="F399" s="21">
        <f t="shared" si="10"/>
        <v>204.20000000000002</v>
      </c>
      <c r="G399" s="21">
        <f t="shared" si="11"/>
        <v>1007404</v>
      </c>
      <c r="H399" s="35" t="s">
        <v>508</v>
      </c>
      <c r="I399" s="74">
        <f>INDEX('All LEAs'!L:L,MATCH('High Poverty'!A:A,'All LEAs'!A:A,0))</f>
        <v>14212.413609022557</v>
      </c>
      <c r="J399" s="74">
        <f>INDEX('All LEAs'!P:P,MATCH('High Poverty'!A:A,'All LEAs'!A:A,0))</f>
        <v>15239.152879529873</v>
      </c>
      <c r="K399" s="74">
        <f>INDEX('All LEAs'!T:T,MATCH('High Poverty'!A:A,'All LEAs'!A:A,0))</f>
        <v>15914.851042701092</v>
      </c>
    </row>
    <row r="400" spans="1:11" ht="15.6" x14ac:dyDescent="0.3">
      <c r="A400" s="19" t="s">
        <v>996</v>
      </c>
      <c r="B400" s="5" t="s">
        <v>479</v>
      </c>
      <c r="C400" s="5" t="s">
        <v>5</v>
      </c>
      <c r="D400" s="6">
        <v>8.3000000000000004E-2</v>
      </c>
      <c r="E400" s="7">
        <v>7357</v>
      </c>
      <c r="F400" s="21">
        <f t="shared" ref="F400:F463" si="12">E400*0.2</f>
        <v>1471.4</v>
      </c>
      <c r="G400" s="21">
        <f t="shared" si="11"/>
        <v>1014761</v>
      </c>
      <c r="H400" s="35" t="s">
        <v>508</v>
      </c>
      <c r="I400" s="74">
        <f>INDEX('All LEAs'!L:L,MATCH('High Poverty'!A:A,'All LEAs'!A:A,0))</f>
        <v>2312.0609291747892</v>
      </c>
      <c r="J400" s="74">
        <f>INDEX('All LEAs'!P:P,MATCH('High Poverty'!A:A,'All LEAs'!A:A,0))</f>
        <v>2487.2420905260296</v>
      </c>
      <c r="K400" s="74">
        <f>INDEX('All LEAs'!T:T,MATCH('High Poverty'!A:A,'All LEAs'!A:A,0))</f>
        <v>2499.1092627096086</v>
      </c>
    </row>
    <row r="401" spans="1:11" ht="15.6" x14ac:dyDescent="0.3">
      <c r="A401" s="19" t="s">
        <v>764</v>
      </c>
      <c r="B401" s="5" t="s">
        <v>247</v>
      </c>
      <c r="C401" s="5" t="s">
        <v>5</v>
      </c>
      <c r="D401" s="6">
        <v>8.199999999999999E-2</v>
      </c>
      <c r="E401" s="7">
        <v>4308</v>
      </c>
      <c r="F401" s="21">
        <f t="shared" si="12"/>
        <v>861.6</v>
      </c>
      <c r="G401" s="21">
        <f t="shared" ref="G401:G464" si="13">G400+E401</f>
        <v>1019069</v>
      </c>
      <c r="H401" s="35" t="s">
        <v>508</v>
      </c>
      <c r="I401" s="74">
        <f>INDEX('All LEAs'!L:L,MATCH('High Poverty'!A:A,'All LEAs'!A:A,0))</f>
        <v>1965.9328120649652</v>
      </c>
      <c r="J401" s="74">
        <f>INDEX('All LEAs'!P:P,MATCH('High Poverty'!A:A,'All LEAs'!A:A,0))</f>
        <v>2075.262906220984</v>
      </c>
      <c r="K401" s="74">
        <f>INDEX('All LEAs'!T:T,MATCH('High Poverty'!A:A,'All LEAs'!A:A,0))</f>
        <v>2161.9407239819006</v>
      </c>
    </row>
    <row r="402" spans="1:11" ht="15.6" x14ac:dyDescent="0.3">
      <c r="A402" s="19" t="s">
        <v>857</v>
      </c>
      <c r="B402" s="5" t="s">
        <v>340</v>
      </c>
      <c r="C402" s="5" t="s">
        <v>5</v>
      </c>
      <c r="D402" s="6">
        <v>8.1000000000000003E-2</v>
      </c>
      <c r="E402" s="7">
        <v>4004</v>
      </c>
      <c r="F402" s="21">
        <f t="shared" si="12"/>
        <v>800.80000000000007</v>
      </c>
      <c r="G402" s="21">
        <f t="shared" si="13"/>
        <v>1023073</v>
      </c>
      <c r="H402" s="35" t="s">
        <v>508</v>
      </c>
      <c r="I402" s="74">
        <f>INDEX('All LEAs'!L:L,MATCH('High Poverty'!A:A,'All LEAs'!A:A,0))</f>
        <v>1614.556791604198</v>
      </c>
      <c r="J402" s="74">
        <f>INDEX('All LEAs'!P:P,MATCH('High Poverty'!A:A,'All LEAs'!A:A,0))</f>
        <v>1684.5773876123876</v>
      </c>
      <c r="K402" s="74">
        <f>INDEX('All LEAs'!T:T,MATCH('High Poverty'!A:A,'All LEAs'!A:A,0))</f>
        <v>1743.9686109738013</v>
      </c>
    </row>
    <row r="403" spans="1:11" ht="15.6" x14ac:dyDescent="0.3">
      <c r="A403" s="19" t="s">
        <v>525</v>
      </c>
      <c r="B403" s="5" t="s">
        <v>4</v>
      </c>
      <c r="C403" s="5" t="s">
        <v>5</v>
      </c>
      <c r="D403" s="11">
        <v>0.08</v>
      </c>
      <c r="E403" s="7">
        <v>3351</v>
      </c>
      <c r="F403" s="21">
        <f t="shared" si="12"/>
        <v>670.2</v>
      </c>
      <c r="G403" s="21">
        <f t="shared" si="13"/>
        <v>1026424</v>
      </c>
      <c r="H403" s="35" t="s">
        <v>508</v>
      </c>
      <c r="I403" s="74">
        <f>INDEX('All LEAs'!L:L,MATCH('High Poverty'!A:A,'All LEAs'!A:A,0))</f>
        <v>2564.0618092691625</v>
      </c>
      <c r="J403" s="74">
        <f>INDEX('All LEAs'!P:P,MATCH('High Poverty'!A:A,'All LEAs'!A:A,0))</f>
        <v>2682.4719874664274</v>
      </c>
      <c r="K403" s="74">
        <f>INDEX('All LEAs'!T:T,MATCH('High Poverty'!A:A,'All LEAs'!A:A,0))</f>
        <v>2807.7440493682047</v>
      </c>
    </row>
    <row r="404" spans="1:11" ht="15.6" x14ac:dyDescent="0.3">
      <c r="A404" s="19" t="s">
        <v>639</v>
      </c>
      <c r="B404" s="5" t="s">
        <v>122</v>
      </c>
      <c r="C404" s="5" t="s">
        <v>5</v>
      </c>
      <c r="D404" s="6">
        <v>0.08</v>
      </c>
      <c r="E404" s="7">
        <v>3415</v>
      </c>
      <c r="F404" s="21">
        <f t="shared" si="12"/>
        <v>683</v>
      </c>
      <c r="G404" s="21">
        <f t="shared" si="13"/>
        <v>1029839</v>
      </c>
      <c r="H404" s="35" t="s">
        <v>508</v>
      </c>
      <c r="I404" s="74">
        <f>INDEX('All LEAs'!L:L,MATCH('High Poverty'!A:A,'All LEAs'!A:A,0))</f>
        <v>1228.26514604811</v>
      </c>
      <c r="J404" s="74">
        <f>INDEX('All LEAs'!P:P,MATCH('High Poverty'!A:A,'All LEAs'!A:A,0))</f>
        <v>1309.5506793557834</v>
      </c>
      <c r="K404" s="74">
        <f>INDEX('All LEAs'!T:T,MATCH('High Poverty'!A:A,'All LEAs'!A:A,0))</f>
        <v>1490.5748225856216</v>
      </c>
    </row>
    <row r="405" spans="1:11" ht="15.6" x14ac:dyDescent="0.3">
      <c r="A405" s="19" t="s">
        <v>611</v>
      </c>
      <c r="B405" s="5" t="s">
        <v>94</v>
      </c>
      <c r="C405" s="5" t="s">
        <v>5</v>
      </c>
      <c r="D405" s="6">
        <v>7.9000000000000001E-2</v>
      </c>
      <c r="E405" s="7">
        <v>2931</v>
      </c>
      <c r="F405" s="21">
        <f t="shared" si="12"/>
        <v>586.20000000000005</v>
      </c>
      <c r="G405" s="21">
        <f t="shared" si="13"/>
        <v>1032770</v>
      </c>
      <c r="H405" s="35" t="s">
        <v>508</v>
      </c>
      <c r="I405" s="74">
        <f>INDEX('All LEAs'!L:L,MATCH('High Poverty'!A:A,'All LEAs'!A:A,0))</f>
        <v>3013.5037194923525</v>
      </c>
      <c r="J405" s="74">
        <f>INDEX('All LEAs'!P:P,MATCH('High Poverty'!A:A,'All LEAs'!A:A,0))</f>
        <v>3247.6572091436369</v>
      </c>
      <c r="K405" s="74">
        <f>INDEX('All LEAs'!T:T,MATCH('High Poverty'!A:A,'All LEAs'!A:A,0))</f>
        <v>3255.7334226389821</v>
      </c>
    </row>
    <row r="406" spans="1:11" ht="15.6" x14ac:dyDescent="0.3">
      <c r="A406" s="19" t="s">
        <v>546</v>
      </c>
      <c r="B406" s="5" t="s">
        <v>26</v>
      </c>
      <c r="C406" s="5" t="s">
        <v>5</v>
      </c>
      <c r="D406" s="6">
        <v>7.8E-2</v>
      </c>
      <c r="E406" s="7">
        <v>1972</v>
      </c>
      <c r="F406" s="21">
        <f t="shared" si="12"/>
        <v>394.40000000000003</v>
      </c>
      <c r="G406" s="21">
        <f t="shared" si="13"/>
        <v>1034742</v>
      </c>
      <c r="H406" s="35" t="s">
        <v>508</v>
      </c>
      <c r="I406" s="74">
        <f>INDEX('All LEAs'!L:L,MATCH('High Poverty'!A:A,'All LEAs'!A:A,0))</f>
        <v>3336.910907730673</v>
      </c>
      <c r="J406" s="74">
        <f>INDEX('All LEAs'!P:P,MATCH('High Poverty'!A:A,'All LEAs'!A:A,0))</f>
        <v>3484.662469574037</v>
      </c>
      <c r="K406" s="74">
        <f>INDEX('All LEAs'!T:T,MATCH('High Poverty'!A:A,'All LEAs'!A:A,0))</f>
        <v>3555.6115537848605</v>
      </c>
    </row>
    <row r="407" spans="1:11" ht="15.6" x14ac:dyDescent="0.3">
      <c r="A407" s="19" t="s">
        <v>901</v>
      </c>
      <c r="B407" s="5" t="s">
        <v>384</v>
      </c>
      <c r="C407" s="5" t="s">
        <v>5</v>
      </c>
      <c r="D407" s="6">
        <v>7.8E-2</v>
      </c>
      <c r="E407" s="7">
        <v>3928</v>
      </c>
      <c r="F407" s="21">
        <f t="shared" si="12"/>
        <v>785.6</v>
      </c>
      <c r="G407" s="21">
        <f t="shared" si="13"/>
        <v>1038670</v>
      </c>
      <c r="H407" s="35" t="s">
        <v>508</v>
      </c>
      <c r="I407" s="74">
        <f>INDEX('All LEAs'!L:L,MATCH('High Poverty'!A:A,'All LEAs'!A:A,0))</f>
        <v>3587.7773102785786</v>
      </c>
      <c r="J407" s="74">
        <f>INDEX('All LEAs'!P:P,MATCH('High Poverty'!A:A,'All LEAs'!A:A,0))</f>
        <v>3897.7752800407334</v>
      </c>
      <c r="K407" s="74">
        <f>INDEX('All LEAs'!T:T,MATCH('High Poverty'!A:A,'All LEAs'!A:A,0))</f>
        <v>4001.2453169104438</v>
      </c>
    </row>
    <row r="408" spans="1:11" ht="15.6" x14ac:dyDescent="0.3">
      <c r="A408" s="19" t="s">
        <v>549</v>
      </c>
      <c r="B408" s="5" t="s">
        <v>29</v>
      </c>
      <c r="C408" s="5" t="s">
        <v>5</v>
      </c>
      <c r="D408" s="6">
        <v>7.6999999999999999E-2</v>
      </c>
      <c r="E408" s="7">
        <v>2664</v>
      </c>
      <c r="F408" s="21">
        <f t="shared" si="12"/>
        <v>532.80000000000007</v>
      </c>
      <c r="G408" s="21">
        <f t="shared" si="13"/>
        <v>1041334</v>
      </c>
      <c r="H408" s="35" t="s">
        <v>508</v>
      </c>
      <c r="I408" s="74">
        <f>INDEX('All LEAs'!L:L,MATCH('High Poverty'!A:A,'All LEAs'!A:A,0))</f>
        <v>3873.3672003034899</v>
      </c>
      <c r="J408" s="74">
        <f>INDEX('All LEAs'!P:P,MATCH('High Poverty'!A:A,'All LEAs'!A:A,0))</f>
        <v>3924.3911599099097</v>
      </c>
      <c r="K408" s="74">
        <f>INDEX('All LEAs'!T:T,MATCH('High Poverty'!A:A,'All LEAs'!A:A,0))</f>
        <v>4056.87641723356</v>
      </c>
    </row>
    <row r="409" spans="1:11" ht="15.6" x14ac:dyDescent="0.3">
      <c r="A409" s="19" t="s">
        <v>693</v>
      </c>
      <c r="B409" s="5" t="s">
        <v>176</v>
      </c>
      <c r="C409" s="5" t="s">
        <v>5</v>
      </c>
      <c r="D409" s="6">
        <v>7.6999999999999999E-2</v>
      </c>
      <c r="E409" s="7">
        <v>2999</v>
      </c>
      <c r="F409" s="21">
        <f t="shared" si="12"/>
        <v>599.80000000000007</v>
      </c>
      <c r="G409" s="21">
        <f t="shared" si="13"/>
        <v>1044333</v>
      </c>
      <c r="H409" s="35" t="s">
        <v>508</v>
      </c>
      <c r="I409" s="74">
        <f>INDEX('All LEAs'!L:L,MATCH('High Poverty'!A:A,'All LEAs'!A:A,0))</f>
        <v>2472.3969599474722</v>
      </c>
      <c r="J409" s="74">
        <f>INDEX('All LEAs'!P:P,MATCH('High Poverty'!A:A,'All LEAs'!A:A,0))</f>
        <v>2593.9344048016005</v>
      </c>
      <c r="K409" s="74">
        <f>INDEX('All LEAs'!T:T,MATCH('High Poverty'!A:A,'All LEAs'!A:A,0))</f>
        <v>2690.7433102081268</v>
      </c>
    </row>
    <row r="410" spans="1:11" ht="15.6" x14ac:dyDescent="0.3">
      <c r="A410" s="19" t="s">
        <v>896</v>
      </c>
      <c r="B410" s="5" t="s">
        <v>379</v>
      </c>
      <c r="C410" s="5" t="s">
        <v>5</v>
      </c>
      <c r="D410" s="6">
        <v>7.6999999999999999E-2</v>
      </c>
      <c r="E410" s="7">
        <v>2080</v>
      </c>
      <c r="F410" s="21">
        <f t="shared" si="12"/>
        <v>416</v>
      </c>
      <c r="G410" s="21">
        <f t="shared" si="13"/>
        <v>1046413</v>
      </c>
      <c r="H410" s="35" t="s">
        <v>508</v>
      </c>
      <c r="I410" s="74">
        <f>INDEX('All LEAs'!L:L,MATCH('High Poverty'!A:A,'All LEAs'!A:A,0))</f>
        <v>1856.870067731011</v>
      </c>
      <c r="J410" s="74">
        <f>INDEX('All LEAs'!P:P,MATCH('High Poverty'!A:A,'All LEAs'!A:A,0))</f>
        <v>1928.7922259615384</v>
      </c>
      <c r="K410" s="74">
        <f>INDEX('All LEAs'!T:T,MATCH('High Poverty'!A:A,'All LEAs'!A:A,0))</f>
        <v>1991.125462962963</v>
      </c>
    </row>
    <row r="411" spans="1:11" ht="15.6" x14ac:dyDescent="0.3">
      <c r="A411" s="19" t="s">
        <v>1019</v>
      </c>
      <c r="B411" s="5" t="s">
        <v>502</v>
      </c>
      <c r="C411" s="5" t="s">
        <v>5</v>
      </c>
      <c r="D411" s="6">
        <v>7.6999999999999999E-2</v>
      </c>
      <c r="E411" s="7">
        <v>2988</v>
      </c>
      <c r="F411" s="21">
        <f t="shared" si="12"/>
        <v>597.6</v>
      </c>
      <c r="G411" s="21">
        <f t="shared" si="13"/>
        <v>1049401</v>
      </c>
      <c r="H411" s="35" t="s">
        <v>508</v>
      </c>
      <c r="I411" s="74">
        <f>INDEX('All LEAs'!L:L,MATCH('High Poverty'!A:A,'All LEAs'!A:A,0))</f>
        <v>1210.4773439048563</v>
      </c>
      <c r="J411" s="74">
        <f>INDEX('All LEAs'!P:P,MATCH('High Poverty'!A:A,'All LEAs'!A:A,0))</f>
        <v>1386.2126874163318</v>
      </c>
      <c r="K411" s="74">
        <f>INDEX('All LEAs'!T:T,MATCH('High Poverty'!A:A,'All LEAs'!A:A,0))</f>
        <v>1617.607803565422</v>
      </c>
    </row>
    <row r="412" spans="1:11" ht="15.6" x14ac:dyDescent="0.3">
      <c r="A412" s="19" t="s">
        <v>562</v>
      </c>
      <c r="B412" s="5" t="s">
        <v>42</v>
      </c>
      <c r="C412" s="5" t="s">
        <v>5</v>
      </c>
      <c r="D412" s="6">
        <v>7.5999999999999998E-2</v>
      </c>
      <c r="E412" s="7">
        <v>2292</v>
      </c>
      <c r="F412" s="21">
        <f t="shared" si="12"/>
        <v>458.40000000000003</v>
      </c>
      <c r="G412" s="21">
        <f t="shared" si="13"/>
        <v>1051693</v>
      </c>
      <c r="H412" s="35" t="s">
        <v>508</v>
      </c>
      <c r="I412" s="74">
        <f>INDEX('All LEAs'!L:L,MATCH('High Poverty'!A:A,'All LEAs'!A:A,0))</f>
        <v>4744.3120714900942</v>
      </c>
      <c r="J412" s="74">
        <f>INDEX('All LEAs'!P:P,MATCH('High Poverty'!A:A,'All LEAs'!A:A,0))</f>
        <v>4869.1621727748688</v>
      </c>
      <c r="K412" s="74">
        <f>INDEX('All LEAs'!T:T,MATCH('High Poverty'!A:A,'All LEAs'!A:A,0))</f>
        <v>4850.5850926324856</v>
      </c>
    </row>
    <row r="413" spans="1:11" ht="15.6" x14ac:dyDescent="0.3">
      <c r="A413" s="19" t="s">
        <v>633</v>
      </c>
      <c r="B413" s="5" t="s">
        <v>116</v>
      </c>
      <c r="C413" s="5" t="s">
        <v>5</v>
      </c>
      <c r="D413" s="6">
        <v>7.5999999999999998E-2</v>
      </c>
      <c r="E413" s="7">
        <v>6325</v>
      </c>
      <c r="F413" s="21">
        <f t="shared" si="12"/>
        <v>1265</v>
      </c>
      <c r="G413" s="21">
        <f t="shared" si="13"/>
        <v>1058018</v>
      </c>
      <c r="H413" s="35" t="s">
        <v>508</v>
      </c>
      <c r="I413" s="74">
        <f>INDEX('All LEAs'!L:L,MATCH('High Poverty'!A:A,'All LEAs'!A:A,0))</f>
        <v>1975.3471792452831</v>
      </c>
      <c r="J413" s="74">
        <f>INDEX('All LEAs'!P:P,MATCH('High Poverty'!A:A,'All LEAs'!A:A,0))</f>
        <v>2084.4936932806322</v>
      </c>
      <c r="K413" s="74">
        <f>INDEX('All LEAs'!T:T,MATCH('High Poverty'!A:A,'All LEAs'!A:A,0))</f>
        <v>2230.6633197364295</v>
      </c>
    </row>
    <row r="414" spans="1:11" ht="15.6" x14ac:dyDescent="0.3">
      <c r="A414" s="19" t="s">
        <v>752</v>
      </c>
      <c r="B414" s="5" t="s">
        <v>235</v>
      </c>
      <c r="C414" s="5" t="s">
        <v>5</v>
      </c>
      <c r="D414" s="6">
        <v>7.5999999999999998E-2</v>
      </c>
      <c r="E414" s="7">
        <v>3613</v>
      </c>
      <c r="F414" s="21">
        <f t="shared" si="12"/>
        <v>722.6</v>
      </c>
      <c r="G414" s="21">
        <f t="shared" si="13"/>
        <v>1061631</v>
      </c>
      <c r="H414" s="35" t="s">
        <v>508</v>
      </c>
      <c r="I414" s="74">
        <f>INDEX('All LEAs'!L:L,MATCH('High Poverty'!A:A,'All LEAs'!A:A,0))</f>
        <v>3264.0801609383525</v>
      </c>
      <c r="J414" s="74">
        <f>INDEX('All LEAs'!P:P,MATCH('High Poverty'!A:A,'All LEAs'!A:A,0))</f>
        <v>3385.2985552172709</v>
      </c>
      <c r="K414" s="74">
        <f>INDEX('All LEAs'!T:T,MATCH('High Poverty'!A:A,'All LEAs'!A:A,0))</f>
        <v>3596.6438859079358</v>
      </c>
    </row>
    <row r="415" spans="1:11" ht="15.6" x14ac:dyDescent="0.3">
      <c r="A415" s="19" t="s">
        <v>545</v>
      </c>
      <c r="B415" s="5" t="s">
        <v>25</v>
      </c>
      <c r="C415" s="5" t="s">
        <v>5</v>
      </c>
      <c r="D415" s="6">
        <v>7.4999999999999997E-2</v>
      </c>
      <c r="E415" s="7">
        <v>2755</v>
      </c>
      <c r="F415" s="21">
        <f t="shared" si="12"/>
        <v>551</v>
      </c>
      <c r="G415" s="21">
        <f t="shared" si="13"/>
        <v>1064386</v>
      </c>
      <c r="H415" s="35" t="s">
        <v>508</v>
      </c>
      <c r="I415" s="74">
        <f>INDEX('All LEAs'!L:L,MATCH('High Poverty'!A:A,'All LEAs'!A:A,0))</f>
        <v>3950.2527077026571</v>
      </c>
      <c r="J415" s="74">
        <f>INDEX('All LEAs'!P:P,MATCH('High Poverty'!A:A,'All LEAs'!A:A,0))</f>
        <v>4329.2776624319422</v>
      </c>
      <c r="K415" s="74">
        <f>INDEX('All LEAs'!T:T,MATCH('High Poverty'!A:A,'All LEAs'!A:A,0))</f>
        <v>4524.7517141826056</v>
      </c>
    </row>
    <row r="416" spans="1:11" ht="15.6" x14ac:dyDescent="0.3">
      <c r="A416" s="19" t="s">
        <v>656</v>
      </c>
      <c r="B416" s="5" t="s">
        <v>139</v>
      </c>
      <c r="C416" s="5" t="s">
        <v>5</v>
      </c>
      <c r="D416" s="6">
        <v>7.4999999999999997E-2</v>
      </c>
      <c r="E416" s="7">
        <v>3691</v>
      </c>
      <c r="F416" s="21">
        <f t="shared" si="12"/>
        <v>738.2</v>
      </c>
      <c r="G416" s="21">
        <f t="shared" si="13"/>
        <v>1068077</v>
      </c>
      <c r="H416" s="35" t="s">
        <v>508</v>
      </c>
      <c r="I416" s="74">
        <f>INDEX('All LEAs'!L:L,MATCH('High Poverty'!A:A,'All LEAs'!A:A,0))</f>
        <v>2829.1534515548701</v>
      </c>
      <c r="J416" s="74">
        <f>INDEX('All LEAs'!P:P,MATCH('High Poverty'!A:A,'All LEAs'!A:A,0))</f>
        <v>3067.7392766188018</v>
      </c>
      <c r="K416" s="74">
        <f>INDEX('All LEAs'!T:T,MATCH('High Poverty'!A:A,'All LEAs'!A:A,0))</f>
        <v>3152.3201419213974</v>
      </c>
    </row>
    <row r="417" spans="1:11" ht="15.6" x14ac:dyDescent="0.3">
      <c r="A417" s="19" t="s">
        <v>723</v>
      </c>
      <c r="B417" s="5" t="s">
        <v>206</v>
      </c>
      <c r="C417" s="5" t="s">
        <v>5</v>
      </c>
      <c r="D417" s="6">
        <v>7.4999999999999997E-2</v>
      </c>
      <c r="E417" s="7">
        <v>727</v>
      </c>
      <c r="F417" s="21">
        <f t="shared" si="12"/>
        <v>145.4</v>
      </c>
      <c r="G417" s="21">
        <f t="shared" si="13"/>
        <v>1068804</v>
      </c>
      <c r="H417" s="35" t="s">
        <v>508</v>
      </c>
      <c r="I417" s="74">
        <f>INDEX('All LEAs'!L:L,MATCH('High Poverty'!A:A,'All LEAs'!A:A,0))</f>
        <v>1678.4482892906815</v>
      </c>
      <c r="J417" s="74">
        <f>INDEX('All LEAs'!P:P,MATCH('High Poverty'!A:A,'All LEAs'!A:A,0))</f>
        <v>1681.2776616231088</v>
      </c>
      <c r="K417" s="74">
        <f>INDEX('All LEAs'!T:T,MATCH('High Poverty'!A:A,'All LEAs'!A:A,0))</f>
        <v>1736.8956276445699</v>
      </c>
    </row>
    <row r="418" spans="1:11" ht="15.6" x14ac:dyDescent="0.3">
      <c r="A418" s="19" t="s">
        <v>845</v>
      </c>
      <c r="B418" s="5" t="s">
        <v>330</v>
      </c>
      <c r="C418" s="5" t="s">
        <v>5</v>
      </c>
      <c r="D418" s="6">
        <v>7.4999999999999997E-2</v>
      </c>
      <c r="E418" s="7">
        <v>2574</v>
      </c>
      <c r="F418" s="21">
        <f t="shared" si="12"/>
        <v>514.80000000000007</v>
      </c>
      <c r="G418" s="21">
        <f t="shared" si="13"/>
        <v>1071378</v>
      </c>
      <c r="H418" s="35" t="s">
        <v>508</v>
      </c>
      <c r="I418" s="74">
        <f>INDEX('All LEAs'!L:L,MATCH('High Poverty'!A:A,'All LEAs'!A:A,0))</f>
        <v>7752.7703790613714</v>
      </c>
      <c r="J418" s="74">
        <f>INDEX('All LEAs'!P:P,MATCH('High Poverty'!A:A,'All LEAs'!A:A,0))</f>
        <v>8401.406452991454</v>
      </c>
      <c r="K418" s="74">
        <f>INDEX('All LEAs'!T:T,MATCH('High Poverty'!A:A,'All LEAs'!A:A,0))</f>
        <v>8376.5985345160043</v>
      </c>
    </row>
    <row r="419" spans="1:11" ht="15.6" x14ac:dyDescent="0.3">
      <c r="A419" s="19" t="s">
        <v>971</v>
      </c>
      <c r="B419" s="5" t="s">
        <v>454</v>
      </c>
      <c r="C419" s="5" t="s">
        <v>5</v>
      </c>
      <c r="D419" s="6">
        <v>7.4999999999999997E-2</v>
      </c>
      <c r="E419" s="7">
        <v>4223</v>
      </c>
      <c r="F419" s="21">
        <f t="shared" si="12"/>
        <v>844.6</v>
      </c>
      <c r="G419" s="21">
        <f t="shared" si="13"/>
        <v>1075601</v>
      </c>
      <c r="H419" s="35" t="s">
        <v>508</v>
      </c>
      <c r="I419" s="74">
        <f>INDEX('All LEAs'!L:L,MATCH('High Poverty'!A:A,'All LEAs'!A:A,0))</f>
        <v>941.07254010055067</v>
      </c>
      <c r="J419" s="74">
        <f>INDEX('All LEAs'!P:P,MATCH('High Poverty'!A:A,'All LEAs'!A:A,0))</f>
        <v>956.1853374378403</v>
      </c>
      <c r="K419" s="74">
        <f>INDEX('All LEAs'!T:T,MATCH('High Poverty'!A:A,'All LEAs'!A:A,0))</f>
        <v>1001.3112582781457</v>
      </c>
    </row>
    <row r="420" spans="1:11" ht="15.6" x14ac:dyDescent="0.3">
      <c r="A420" s="19" t="s">
        <v>1010</v>
      </c>
      <c r="B420" s="5" t="s">
        <v>493</v>
      </c>
      <c r="C420" s="5" t="s">
        <v>5</v>
      </c>
      <c r="D420" s="6">
        <v>7.4999999999999997E-2</v>
      </c>
      <c r="E420" s="7">
        <v>6223</v>
      </c>
      <c r="F420" s="21">
        <f t="shared" si="12"/>
        <v>1244.6000000000001</v>
      </c>
      <c r="G420" s="21">
        <f t="shared" si="13"/>
        <v>1081824</v>
      </c>
      <c r="H420" s="35" t="s">
        <v>508</v>
      </c>
      <c r="I420" s="74">
        <f>INDEX('All LEAs'!L:L,MATCH('High Poverty'!A:A,'All LEAs'!A:A,0))</f>
        <v>1332.568050624589</v>
      </c>
      <c r="J420" s="74">
        <f>INDEX('All LEAs'!P:P,MATCH('High Poverty'!A:A,'All LEAs'!A:A,0))</f>
        <v>1363.5384075204884</v>
      </c>
      <c r="K420" s="74">
        <f>INDEX('All LEAs'!T:T,MATCH('High Poverty'!A:A,'All LEAs'!A:A,0))</f>
        <v>1408.9463607594937</v>
      </c>
    </row>
    <row r="421" spans="1:11" ht="15.6" x14ac:dyDescent="0.3">
      <c r="A421" s="19" t="s">
        <v>588</v>
      </c>
      <c r="B421" s="5" t="s">
        <v>71</v>
      </c>
      <c r="C421" s="5" t="s">
        <v>5</v>
      </c>
      <c r="D421" s="6">
        <v>7.2999999999999995E-2</v>
      </c>
      <c r="E421" s="7">
        <v>5285</v>
      </c>
      <c r="F421" s="21">
        <f t="shared" si="12"/>
        <v>1057</v>
      </c>
      <c r="G421" s="21">
        <f t="shared" si="13"/>
        <v>1087109</v>
      </c>
      <c r="H421" s="35" t="s">
        <v>508</v>
      </c>
      <c r="I421" s="74">
        <f>INDEX('All LEAs'!L:L,MATCH('High Poverty'!A:A,'All LEAs'!A:A,0))</f>
        <v>2857.0983539398412</v>
      </c>
      <c r="J421" s="74">
        <f>INDEX('All LEAs'!P:P,MATCH('High Poverty'!A:A,'All LEAs'!A:A,0))</f>
        <v>2978.4681627246928</v>
      </c>
      <c r="K421" s="74">
        <f>INDEX('All LEAs'!T:T,MATCH('High Poverty'!A:A,'All LEAs'!A:A,0))</f>
        <v>3065.7550710900473</v>
      </c>
    </row>
    <row r="422" spans="1:11" ht="15.6" x14ac:dyDescent="0.3">
      <c r="A422" s="19" t="s">
        <v>813</v>
      </c>
      <c r="B422" s="5" t="s">
        <v>296</v>
      </c>
      <c r="C422" s="5" t="s">
        <v>5</v>
      </c>
      <c r="D422" s="6">
        <v>7.2999999999999995E-2</v>
      </c>
      <c r="E422" s="7">
        <v>5312</v>
      </c>
      <c r="F422" s="21">
        <f t="shared" si="12"/>
        <v>1062.4000000000001</v>
      </c>
      <c r="G422" s="21">
        <f t="shared" si="13"/>
        <v>1092421</v>
      </c>
      <c r="H422" s="35" t="s">
        <v>508</v>
      </c>
      <c r="I422" s="74">
        <f>INDEX('All LEAs'!L:L,MATCH('High Poverty'!A:A,'All LEAs'!A:A,0))</f>
        <v>3055.5743885281386</v>
      </c>
      <c r="J422" s="74">
        <f>INDEX('All LEAs'!P:P,MATCH('High Poverty'!A:A,'All LEAs'!A:A,0))</f>
        <v>3286.2022684487952</v>
      </c>
      <c r="K422" s="74">
        <f>INDEX('All LEAs'!T:T,MATCH('High Poverty'!A:A,'All LEAs'!A:A,0))</f>
        <v>3443.3766112460303</v>
      </c>
    </row>
    <row r="423" spans="1:11" ht="15.6" x14ac:dyDescent="0.3">
      <c r="A423" s="19" t="s">
        <v>822</v>
      </c>
      <c r="B423" s="5" t="s">
        <v>305</v>
      </c>
      <c r="C423" s="5" t="s">
        <v>5</v>
      </c>
      <c r="D423" s="6">
        <v>7.2999999999999995E-2</v>
      </c>
      <c r="E423" s="7">
        <v>3175</v>
      </c>
      <c r="F423" s="21">
        <f t="shared" si="12"/>
        <v>635</v>
      </c>
      <c r="G423" s="21">
        <f t="shared" si="13"/>
        <v>1095596</v>
      </c>
      <c r="H423" s="35" t="s">
        <v>508</v>
      </c>
      <c r="I423" s="74">
        <f>INDEX('All LEAs'!L:L,MATCH('High Poverty'!A:A,'All LEAs'!A:A,0))</f>
        <v>2885.2470161290321</v>
      </c>
      <c r="J423" s="74">
        <f>INDEX('All LEAs'!P:P,MATCH('High Poverty'!A:A,'All LEAs'!A:A,0))</f>
        <v>2996.6894267716534</v>
      </c>
      <c r="K423" s="74">
        <f>INDEX('All LEAs'!T:T,MATCH('High Poverty'!A:A,'All LEAs'!A:A,0))</f>
        <v>2959.4292594822396</v>
      </c>
    </row>
    <row r="424" spans="1:11" ht="15.6" x14ac:dyDescent="0.3">
      <c r="A424" s="19" t="s">
        <v>599</v>
      </c>
      <c r="B424" s="5" t="s">
        <v>82</v>
      </c>
      <c r="C424" s="5" t="s">
        <v>5</v>
      </c>
      <c r="D424" s="6">
        <v>7.2000000000000008E-2</v>
      </c>
      <c r="E424" s="7">
        <v>3302</v>
      </c>
      <c r="F424" s="21">
        <f t="shared" si="12"/>
        <v>660.40000000000009</v>
      </c>
      <c r="G424" s="21">
        <f t="shared" si="13"/>
        <v>1098898</v>
      </c>
      <c r="H424" s="35" t="s">
        <v>508</v>
      </c>
      <c r="I424" s="74">
        <f>INDEX('All LEAs'!L:L,MATCH('High Poverty'!A:A,'All LEAs'!A:A,0))</f>
        <v>2028.3021047822115</v>
      </c>
      <c r="J424" s="74">
        <f>INDEX('All LEAs'!P:P,MATCH('High Poverty'!A:A,'All LEAs'!A:A,0))</f>
        <v>2072.6967443973349</v>
      </c>
      <c r="K424" s="74">
        <f>INDEX('All LEAs'!T:T,MATCH('High Poverty'!A:A,'All LEAs'!A:A,0))</f>
        <v>2120.043400179587</v>
      </c>
    </row>
    <row r="425" spans="1:11" ht="15.6" x14ac:dyDescent="0.3">
      <c r="A425" s="19" t="s">
        <v>922</v>
      </c>
      <c r="B425" s="5" t="s">
        <v>405</v>
      </c>
      <c r="C425" s="5" t="s">
        <v>5</v>
      </c>
      <c r="D425" s="6">
        <v>7.2000000000000008E-2</v>
      </c>
      <c r="E425" s="7">
        <v>4204</v>
      </c>
      <c r="F425" s="21">
        <f t="shared" si="12"/>
        <v>840.80000000000007</v>
      </c>
      <c r="G425" s="21">
        <f t="shared" si="13"/>
        <v>1103102</v>
      </c>
      <c r="H425" s="35" t="s">
        <v>508</v>
      </c>
      <c r="I425" s="74">
        <f>INDEX('All LEAs'!L:L,MATCH('High Poverty'!A:A,'All LEAs'!A:A,0))</f>
        <v>3011.3266994011979</v>
      </c>
      <c r="J425" s="74">
        <f>INDEX('All LEAs'!P:P,MATCH('High Poverty'!A:A,'All LEAs'!A:A,0))</f>
        <v>3076.3403948620362</v>
      </c>
      <c r="K425" s="74">
        <f>INDEX('All LEAs'!T:T,MATCH('High Poverty'!A:A,'All LEAs'!A:A,0))</f>
        <v>3088.4657973003891</v>
      </c>
    </row>
    <row r="426" spans="1:11" ht="15.6" x14ac:dyDescent="0.3">
      <c r="A426" s="19" t="s">
        <v>566</v>
      </c>
      <c r="B426" s="5" t="s">
        <v>46</v>
      </c>
      <c r="C426" s="5" t="s">
        <v>5</v>
      </c>
      <c r="D426" s="6">
        <v>7.0999999999999994E-2</v>
      </c>
      <c r="E426" s="7">
        <v>2459</v>
      </c>
      <c r="F426" s="21">
        <f t="shared" si="12"/>
        <v>491.8</v>
      </c>
      <c r="G426" s="21">
        <f t="shared" si="13"/>
        <v>1105561</v>
      </c>
      <c r="H426" s="35" t="s">
        <v>508</v>
      </c>
      <c r="I426" s="74">
        <f>INDEX('All LEAs'!L:L,MATCH('High Poverty'!A:A,'All LEAs'!A:A,0))</f>
        <v>3776.5561160541588</v>
      </c>
      <c r="J426" s="74">
        <f>INDEX('All LEAs'!P:P,MATCH('High Poverty'!A:A,'All LEAs'!A:A,0))</f>
        <v>4046.808328588857</v>
      </c>
      <c r="K426" s="74">
        <f>INDEX('All LEAs'!T:T,MATCH('High Poverty'!A:A,'All LEAs'!A:A,0))</f>
        <v>4134.8802273650017</v>
      </c>
    </row>
    <row r="427" spans="1:11" ht="15.6" x14ac:dyDescent="0.3">
      <c r="A427" s="19" t="s">
        <v>524</v>
      </c>
      <c r="B427" s="5" t="s">
        <v>63</v>
      </c>
      <c r="C427" s="5" t="s">
        <v>5</v>
      </c>
      <c r="D427" s="6">
        <v>7.0999999999999994E-2</v>
      </c>
      <c r="E427" s="7">
        <v>1214</v>
      </c>
      <c r="F427" s="21">
        <f t="shared" si="12"/>
        <v>242.8</v>
      </c>
      <c r="G427" s="21">
        <f t="shared" si="13"/>
        <v>1106775</v>
      </c>
      <c r="H427" s="35" t="s">
        <v>508</v>
      </c>
      <c r="I427" s="74">
        <f>INDEX('All LEAs'!L:L,MATCH('High Poverty'!A:A,'All LEAs'!A:A,0))</f>
        <v>1532.7685842696631</v>
      </c>
      <c r="J427" s="74">
        <f>INDEX('All LEAs'!P:P,MATCH('High Poverty'!A:A,'All LEAs'!A:A,0))</f>
        <v>1775.987289950577</v>
      </c>
      <c r="K427" s="74">
        <f>INDEX('All LEAs'!T:T,MATCH('High Poverty'!A:A,'All LEAs'!A:A,0))</f>
        <v>1848.5159443990187</v>
      </c>
    </row>
    <row r="428" spans="1:11" ht="15.6" x14ac:dyDescent="0.3">
      <c r="A428" s="19" t="s">
        <v>680</v>
      </c>
      <c r="B428" s="5" t="s">
        <v>163</v>
      </c>
      <c r="C428" s="5" t="s">
        <v>5</v>
      </c>
      <c r="D428" s="6">
        <v>7.0999999999999994E-2</v>
      </c>
      <c r="E428" s="7">
        <v>1852</v>
      </c>
      <c r="F428" s="21">
        <f t="shared" si="12"/>
        <v>370.40000000000003</v>
      </c>
      <c r="G428" s="21">
        <f t="shared" si="13"/>
        <v>1108627</v>
      </c>
      <c r="H428" s="35" t="s">
        <v>508</v>
      </c>
      <c r="I428" s="74">
        <f>INDEX('All LEAs'!L:L,MATCH('High Poverty'!A:A,'All LEAs'!A:A,0))</f>
        <v>4161.5617643894566</v>
      </c>
      <c r="J428" s="74">
        <f>INDEX('All LEAs'!P:P,MATCH('High Poverty'!A:A,'All LEAs'!A:A,0))</f>
        <v>4234.9478023758102</v>
      </c>
      <c r="K428" s="74">
        <f>INDEX('All LEAs'!T:T,MATCH('High Poverty'!A:A,'All LEAs'!A:A,0))</f>
        <v>4378.4173486088375</v>
      </c>
    </row>
    <row r="429" spans="1:11" ht="15.6" x14ac:dyDescent="0.3">
      <c r="A429" s="19" t="s">
        <v>841</v>
      </c>
      <c r="B429" s="5" t="s">
        <v>324</v>
      </c>
      <c r="C429" s="5" t="s">
        <v>5</v>
      </c>
      <c r="D429" s="6">
        <v>7.0999999999999994E-2</v>
      </c>
      <c r="E429" s="7">
        <v>1473</v>
      </c>
      <c r="F429" s="21">
        <f t="shared" si="12"/>
        <v>294.60000000000002</v>
      </c>
      <c r="G429" s="21">
        <f t="shared" si="13"/>
        <v>1110100</v>
      </c>
      <c r="H429" s="35" t="s">
        <v>508</v>
      </c>
      <c r="I429" s="74">
        <f>INDEX('All LEAs'!L:L,MATCH('High Poverty'!A:A,'All LEAs'!A:A,0))</f>
        <v>3820.9258290816324</v>
      </c>
      <c r="J429" s="74">
        <f>INDEX('All LEAs'!P:P,MATCH('High Poverty'!A:A,'All LEAs'!A:A,0))</f>
        <v>4191.3802308214526</v>
      </c>
      <c r="K429" s="74">
        <f>INDEX('All LEAs'!T:T,MATCH('High Poverty'!A:A,'All LEAs'!A:A,0))</f>
        <v>4338.9630390143739</v>
      </c>
    </row>
    <row r="430" spans="1:11" ht="15.6" x14ac:dyDescent="0.3">
      <c r="A430" s="19" t="s">
        <v>758</v>
      </c>
      <c r="B430" s="5" t="s">
        <v>241</v>
      </c>
      <c r="C430" s="5" t="s">
        <v>5</v>
      </c>
      <c r="D430" s="6">
        <v>6.9000000000000006E-2</v>
      </c>
      <c r="E430" s="7">
        <v>5865</v>
      </c>
      <c r="F430" s="21">
        <f t="shared" si="12"/>
        <v>1173</v>
      </c>
      <c r="G430" s="21">
        <f t="shared" si="13"/>
        <v>1115965</v>
      </c>
      <c r="H430" s="35" t="s">
        <v>508</v>
      </c>
      <c r="I430" s="74">
        <f>INDEX('All LEAs'!L:L,MATCH('High Poverty'!A:A,'All LEAs'!A:A,0))</f>
        <v>1413.1771240926373</v>
      </c>
      <c r="J430" s="74">
        <f>INDEX('All LEAs'!P:P,MATCH('High Poverty'!A:A,'All LEAs'!A:A,0))</f>
        <v>1451.1976129582267</v>
      </c>
      <c r="K430" s="74">
        <f>INDEX('All LEAs'!T:T,MATCH('High Poverty'!A:A,'All LEAs'!A:A,0))</f>
        <v>1554.3370295698924</v>
      </c>
    </row>
    <row r="431" spans="1:11" ht="15.6" x14ac:dyDescent="0.3">
      <c r="A431" s="19" t="s">
        <v>838</v>
      </c>
      <c r="B431" s="5" t="s">
        <v>321</v>
      </c>
      <c r="C431" s="5" t="s">
        <v>5</v>
      </c>
      <c r="D431" s="6">
        <v>6.9000000000000006E-2</v>
      </c>
      <c r="E431" s="7">
        <v>3511</v>
      </c>
      <c r="F431" s="21">
        <f t="shared" si="12"/>
        <v>702.2</v>
      </c>
      <c r="G431" s="21">
        <f t="shared" si="13"/>
        <v>1119476</v>
      </c>
      <c r="H431" s="35" t="s">
        <v>508</v>
      </c>
      <c r="I431" s="74">
        <f>INDEX('All LEAs'!L:L,MATCH('High Poverty'!A:A,'All LEAs'!A:A,0))</f>
        <v>2194.1898092868992</v>
      </c>
      <c r="J431" s="74">
        <f>INDEX('All LEAs'!P:P,MATCH('High Poverty'!A:A,'All LEAs'!A:A,0))</f>
        <v>2407.7949729421816</v>
      </c>
      <c r="K431" s="74">
        <f>INDEX('All LEAs'!T:T,MATCH('High Poverty'!A:A,'All LEAs'!A:A,0))</f>
        <v>2543.1399715504976</v>
      </c>
    </row>
    <row r="432" spans="1:11" ht="15.6" x14ac:dyDescent="0.3">
      <c r="A432" s="19" t="s">
        <v>840</v>
      </c>
      <c r="B432" s="5" t="s">
        <v>323</v>
      </c>
      <c r="C432" s="5" t="s">
        <v>5</v>
      </c>
      <c r="D432" s="6">
        <v>6.9000000000000006E-2</v>
      </c>
      <c r="E432" s="7">
        <v>9541</v>
      </c>
      <c r="F432" s="21">
        <f t="shared" si="12"/>
        <v>1908.2</v>
      </c>
      <c r="G432" s="21">
        <f t="shared" si="13"/>
        <v>1129017</v>
      </c>
      <c r="H432" s="35" t="s">
        <v>508</v>
      </c>
      <c r="I432" s="74">
        <f>INDEX('All LEAs'!L:L,MATCH('High Poverty'!A:A,'All LEAs'!A:A,0))</f>
        <v>1224.4713233130124</v>
      </c>
      <c r="J432" s="74">
        <f>INDEX('All LEAs'!P:P,MATCH('High Poverty'!A:A,'All LEAs'!A:A,0))</f>
        <v>1289.096355727911</v>
      </c>
      <c r="K432" s="74">
        <f>INDEX('All LEAs'!T:T,MATCH('High Poverty'!A:A,'All LEAs'!A:A,0))</f>
        <v>1397.930433886427</v>
      </c>
    </row>
    <row r="433" spans="1:11" ht="15.6" x14ac:dyDescent="0.3">
      <c r="A433" s="19" t="s">
        <v>920</v>
      </c>
      <c r="B433" s="5" t="s">
        <v>403</v>
      </c>
      <c r="C433" s="5" t="s">
        <v>5</v>
      </c>
      <c r="D433" s="6">
        <v>6.8000000000000005E-2</v>
      </c>
      <c r="E433" s="7">
        <v>1734</v>
      </c>
      <c r="F433" s="21">
        <f t="shared" si="12"/>
        <v>346.8</v>
      </c>
      <c r="G433" s="21">
        <f t="shared" si="13"/>
        <v>1130751</v>
      </c>
      <c r="H433" s="35" t="s">
        <v>508</v>
      </c>
      <c r="I433" s="74">
        <f>INDEX('All LEAs'!L:L,MATCH('High Poverty'!A:A,'All LEAs'!A:A,0))</f>
        <v>4324.0983794466401</v>
      </c>
      <c r="J433" s="74">
        <f>INDEX('All LEAs'!P:P,MATCH('High Poverty'!A:A,'All LEAs'!A:A,0))</f>
        <v>4498.9933564013845</v>
      </c>
      <c r="K433" s="74">
        <f>INDEX('All LEAs'!T:T,MATCH('High Poverty'!A:A,'All LEAs'!A:A,0))</f>
        <v>4480.5531319910515</v>
      </c>
    </row>
    <row r="434" spans="1:11" ht="15.6" x14ac:dyDescent="0.3">
      <c r="A434" s="19" t="s">
        <v>931</v>
      </c>
      <c r="B434" s="5" t="s">
        <v>414</v>
      </c>
      <c r="C434" s="5" t="s">
        <v>5</v>
      </c>
      <c r="D434" s="6">
        <v>6.8000000000000005E-2</v>
      </c>
      <c r="E434" s="7">
        <v>2851</v>
      </c>
      <c r="F434" s="21">
        <f t="shared" si="12"/>
        <v>570.20000000000005</v>
      </c>
      <c r="G434" s="21">
        <f t="shared" si="13"/>
        <v>1133602</v>
      </c>
      <c r="H434" s="35" t="s">
        <v>508</v>
      </c>
      <c r="I434" s="74">
        <f>INDEX('All LEAs'!L:L,MATCH('High Poverty'!A:A,'All LEAs'!A:A,0))</f>
        <v>3199.7419556585041</v>
      </c>
      <c r="J434" s="74">
        <f>INDEX('All LEAs'!P:P,MATCH('High Poverty'!A:A,'All LEAs'!A:A,0))</f>
        <v>3467.8911504735179</v>
      </c>
      <c r="K434" s="74">
        <f>INDEX('All LEAs'!T:T,MATCH('High Poverty'!A:A,'All LEAs'!A:A,0))</f>
        <v>3569.4664114166376</v>
      </c>
    </row>
    <row r="435" spans="1:11" ht="15.6" x14ac:dyDescent="0.3">
      <c r="A435" s="19" t="s">
        <v>850</v>
      </c>
      <c r="B435" s="5" t="s">
        <v>334</v>
      </c>
      <c r="C435" s="5" t="s">
        <v>5</v>
      </c>
      <c r="D435" s="6">
        <v>6.7000000000000004E-2</v>
      </c>
      <c r="E435" s="7">
        <v>9544</v>
      </c>
      <c r="F435" s="21">
        <f t="shared" si="12"/>
        <v>1908.8000000000002</v>
      </c>
      <c r="G435" s="21">
        <f t="shared" si="13"/>
        <v>1143146</v>
      </c>
      <c r="H435" s="35" t="s">
        <v>508</v>
      </c>
      <c r="I435" s="74">
        <f>INDEX('All LEAs'!L:L,MATCH('High Poverty'!A:A,'All LEAs'!A:A,0))</f>
        <v>2157.1941021021021</v>
      </c>
      <c r="J435" s="74">
        <f>INDEX('All LEAs'!P:P,MATCH('High Poverty'!A:A,'All LEAs'!A:A,0))</f>
        <v>2307.0713160100586</v>
      </c>
      <c r="K435" s="74">
        <f>INDEX('All LEAs'!T:T,MATCH('High Poverty'!A:A,'All LEAs'!A:A,0))</f>
        <v>2357.5152486302077</v>
      </c>
    </row>
    <row r="436" spans="1:11" ht="15.6" x14ac:dyDescent="0.3">
      <c r="A436" s="19" t="s">
        <v>921</v>
      </c>
      <c r="B436" s="5" t="s">
        <v>404</v>
      </c>
      <c r="C436" s="5" t="s">
        <v>5</v>
      </c>
      <c r="D436" s="6">
        <v>6.7000000000000004E-2</v>
      </c>
      <c r="E436" s="7">
        <v>952</v>
      </c>
      <c r="F436" s="21">
        <f t="shared" si="12"/>
        <v>190.4</v>
      </c>
      <c r="G436" s="21">
        <f t="shared" si="13"/>
        <v>1144098</v>
      </c>
      <c r="H436" s="35" t="s">
        <v>508</v>
      </c>
      <c r="I436" s="74">
        <f>INDEX('All LEAs'!L:L,MATCH('High Poverty'!A:A,'All LEAs'!A:A,0))</f>
        <v>11190.868927477017</v>
      </c>
      <c r="J436" s="74">
        <f>INDEX('All LEAs'!P:P,MATCH('High Poverty'!A:A,'All LEAs'!A:A,0))</f>
        <v>11571.475924369748</v>
      </c>
      <c r="K436" s="74">
        <f>INDEX('All LEAs'!T:T,MATCH('High Poverty'!A:A,'All LEAs'!A:A,0))</f>
        <v>11451.035015447991</v>
      </c>
    </row>
    <row r="437" spans="1:11" ht="15.6" x14ac:dyDescent="0.3">
      <c r="A437" s="19" t="s">
        <v>981</v>
      </c>
      <c r="B437" s="5" t="s">
        <v>464</v>
      </c>
      <c r="C437" s="5" t="s">
        <v>5</v>
      </c>
      <c r="D437" s="6">
        <v>6.7000000000000004E-2</v>
      </c>
      <c r="E437" s="7">
        <v>3835</v>
      </c>
      <c r="F437" s="21">
        <f t="shared" si="12"/>
        <v>767</v>
      </c>
      <c r="G437" s="21">
        <f t="shared" si="13"/>
        <v>1147933</v>
      </c>
      <c r="H437" s="35" t="s">
        <v>508</v>
      </c>
      <c r="I437" s="74">
        <f>INDEX('All LEAs'!L:L,MATCH('High Poverty'!A:A,'All LEAs'!A:A,0))</f>
        <v>3013.5679867906065</v>
      </c>
      <c r="J437" s="74">
        <f>INDEX('All LEAs'!P:P,MATCH('High Poverty'!A:A,'All LEAs'!A:A,0))</f>
        <v>3282.9858226857887</v>
      </c>
      <c r="K437" s="74">
        <f>INDEX('All LEAs'!T:T,MATCH('High Poverty'!A:A,'All LEAs'!A:A,0))</f>
        <v>3384.6278050038691</v>
      </c>
    </row>
    <row r="438" spans="1:11" ht="15.6" x14ac:dyDescent="0.3">
      <c r="A438" s="19" t="s">
        <v>873</v>
      </c>
      <c r="B438" s="5" t="s">
        <v>356</v>
      </c>
      <c r="C438" s="5" t="s">
        <v>5</v>
      </c>
      <c r="D438" s="6">
        <v>6.6000000000000003E-2</v>
      </c>
      <c r="E438" s="7">
        <v>4770</v>
      </c>
      <c r="F438" s="21">
        <f t="shared" si="12"/>
        <v>954</v>
      </c>
      <c r="G438" s="21">
        <f t="shared" si="13"/>
        <v>1152703</v>
      </c>
      <c r="H438" s="35" t="s">
        <v>508</v>
      </c>
      <c r="I438" s="74">
        <f>INDEX('All LEAs'!L:L,MATCH('High Poverty'!A:A,'All LEAs'!A:A,0))</f>
        <v>2504.3162707884953</v>
      </c>
      <c r="J438" s="74">
        <f>INDEX('All LEAs'!P:P,MATCH('High Poverty'!A:A,'All LEAs'!A:A,0))</f>
        <v>2788.3563752620544</v>
      </c>
      <c r="K438" s="74">
        <f>INDEX('All LEAs'!T:T,MATCH('High Poverty'!A:A,'All LEAs'!A:A,0))</f>
        <v>2903.7235120303926</v>
      </c>
    </row>
    <row r="439" spans="1:11" ht="15.6" x14ac:dyDescent="0.3">
      <c r="A439" s="19" t="s">
        <v>973</v>
      </c>
      <c r="B439" s="5" t="s">
        <v>456</v>
      </c>
      <c r="C439" s="5" t="s">
        <v>5</v>
      </c>
      <c r="D439" s="6">
        <v>6.6000000000000003E-2</v>
      </c>
      <c r="E439" s="7">
        <v>3230</v>
      </c>
      <c r="F439" s="21">
        <f t="shared" si="12"/>
        <v>646</v>
      </c>
      <c r="G439" s="21">
        <f t="shared" si="13"/>
        <v>1155933</v>
      </c>
      <c r="H439" s="35" t="s">
        <v>508</v>
      </c>
      <c r="I439" s="74">
        <f>INDEX('All LEAs'!L:L,MATCH('High Poverty'!A:A,'All LEAs'!A:A,0))</f>
        <v>3186.7152155813264</v>
      </c>
      <c r="J439" s="74">
        <f>INDEX('All LEAs'!P:P,MATCH('High Poverty'!A:A,'All LEAs'!A:A,0))</f>
        <v>3392.095996904025</v>
      </c>
      <c r="K439" s="74">
        <f>INDEX('All LEAs'!T:T,MATCH('High Poverty'!A:A,'All LEAs'!A:A,0))</f>
        <v>3480.4951967771926</v>
      </c>
    </row>
    <row r="440" spans="1:11" ht="15.6" x14ac:dyDescent="0.3">
      <c r="A440" s="19" t="s">
        <v>601</v>
      </c>
      <c r="B440" s="5" t="s">
        <v>84</v>
      </c>
      <c r="C440" s="5" t="s">
        <v>5</v>
      </c>
      <c r="D440" s="6">
        <v>6.5000000000000002E-2</v>
      </c>
      <c r="E440" s="7">
        <v>4168</v>
      </c>
      <c r="F440" s="21">
        <f t="shared" si="12"/>
        <v>833.6</v>
      </c>
      <c r="G440" s="21">
        <f t="shared" si="13"/>
        <v>1160101</v>
      </c>
      <c r="H440" s="35" t="s">
        <v>508</v>
      </c>
      <c r="I440" s="74">
        <f>INDEX('All LEAs'!L:L,MATCH('High Poverty'!A:A,'All LEAs'!A:A,0))</f>
        <v>1736.7866086350975</v>
      </c>
      <c r="J440" s="74">
        <f>INDEX('All LEAs'!P:P,MATCH('High Poverty'!A:A,'All LEAs'!A:A,0))</f>
        <v>1871.6715834932822</v>
      </c>
      <c r="K440" s="74">
        <f>INDEX('All LEAs'!T:T,MATCH('High Poverty'!A:A,'All LEAs'!A:A,0))</f>
        <v>1968.7442702050664</v>
      </c>
    </row>
    <row r="441" spans="1:11" ht="15.6" x14ac:dyDescent="0.3">
      <c r="A441" s="19" t="s">
        <v>797</v>
      </c>
      <c r="B441" s="5" t="s">
        <v>280</v>
      </c>
      <c r="C441" s="5" t="s">
        <v>5</v>
      </c>
      <c r="D441" s="6">
        <v>6.5000000000000002E-2</v>
      </c>
      <c r="E441" s="7">
        <v>8991</v>
      </c>
      <c r="F441" s="21">
        <f t="shared" si="12"/>
        <v>1798.2</v>
      </c>
      <c r="G441" s="21">
        <f t="shared" si="13"/>
        <v>1169092</v>
      </c>
      <c r="H441" s="35" t="s">
        <v>508</v>
      </c>
      <c r="I441" s="74">
        <f>INDEX('All LEAs'!L:L,MATCH('High Poverty'!A:A,'All LEAs'!A:A,0))</f>
        <v>2238.5871906316856</v>
      </c>
      <c r="J441" s="74">
        <f>INDEX('All LEAs'!P:P,MATCH('High Poverty'!A:A,'All LEAs'!A:A,0))</f>
        <v>2270.1429295962625</v>
      </c>
      <c r="K441" s="74">
        <f>INDEX('All LEAs'!T:T,MATCH('High Poverty'!A:A,'All LEAs'!A:A,0))</f>
        <v>2306.7578562204048</v>
      </c>
    </row>
    <row r="442" spans="1:11" ht="15.6" x14ac:dyDescent="0.3">
      <c r="A442" s="19" t="s">
        <v>851</v>
      </c>
      <c r="B442" s="5" t="s">
        <v>329</v>
      </c>
      <c r="C442" s="5" t="s">
        <v>5</v>
      </c>
      <c r="D442" s="6">
        <v>6.5000000000000002E-2</v>
      </c>
      <c r="E442" s="7">
        <v>3848</v>
      </c>
      <c r="F442" s="21">
        <f t="shared" si="12"/>
        <v>769.6</v>
      </c>
      <c r="G442" s="21">
        <f t="shared" si="13"/>
        <v>1172940</v>
      </c>
      <c r="H442" s="35" t="s">
        <v>508</v>
      </c>
      <c r="I442" s="74">
        <f>INDEX('All LEAs'!L:L,MATCH('High Poverty'!A:A,'All LEAs'!A:A,0))</f>
        <v>4355.3118477977587</v>
      </c>
      <c r="J442" s="74">
        <f>INDEX('All LEAs'!P:P,MATCH('High Poverty'!A:A,'All LEAs'!A:A,0))</f>
        <v>4385.190605509355</v>
      </c>
      <c r="K442" s="74">
        <f>INDEX('All LEAs'!T:T,MATCH('High Poverty'!A:A,'All LEAs'!A:A,0))</f>
        <v>4473.3717549325029</v>
      </c>
    </row>
    <row r="443" spans="1:11" ht="15.6" x14ac:dyDescent="0.3">
      <c r="A443" s="19" t="s">
        <v>568</v>
      </c>
      <c r="B443" s="5" t="s">
        <v>48</v>
      </c>
      <c r="C443" s="5" t="s">
        <v>5</v>
      </c>
      <c r="D443" s="6">
        <v>6.4000000000000001E-2</v>
      </c>
      <c r="E443" s="7">
        <v>6530</v>
      </c>
      <c r="F443" s="21">
        <f t="shared" si="12"/>
        <v>1306</v>
      </c>
      <c r="G443" s="21">
        <f t="shared" si="13"/>
        <v>1179470</v>
      </c>
      <c r="H443" s="35" t="s">
        <v>508</v>
      </c>
      <c r="I443" s="74">
        <f>INDEX('All LEAs'!L:L,MATCH('High Poverty'!A:A,'All LEAs'!A:A,0))</f>
        <v>2708.8590257754477</v>
      </c>
      <c r="J443" s="74">
        <f>INDEX('All LEAs'!P:P,MATCH('High Poverty'!A:A,'All LEAs'!A:A,0))</f>
        <v>2926.198284839204</v>
      </c>
      <c r="K443" s="74">
        <f>INDEX('All LEAs'!T:T,MATCH('High Poverty'!A:A,'All LEAs'!A:A,0))</f>
        <v>2956.926825633383</v>
      </c>
    </row>
    <row r="444" spans="1:11" ht="15.6" x14ac:dyDescent="0.3">
      <c r="A444" s="19" t="s">
        <v>917</v>
      </c>
      <c r="B444" s="5" t="s">
        <v>400</v>
      </c>
      <c r="C444" s="5" t="s">
        <v>5</v>
      </c>
      <c r="D444" s="6">
        <v>6.4000000000000001E-2</v>
      </c>
      <c r="E444" s="7">
        <v>2356</v>
      </c>
      <c r="F444" s="21">
        <f t="shared" si="12"/>
        <v>471.20000000000005</v>
      </c>
      <c r="G444" s="21">
        <f t="shared" si="13"/>
        <v>1181826</v>
      </c>
      <c r="H444" s="35" t="s">
        <v>508</v>
      </c>
      <c r="I444" s="74">
        <f>INDEX('All LEAs'!L:L,MATCH('High Poverty'!A:A,'All LEAs'!A:A,0))</f>
        <v>4318.2494912559614</v>
      </c>
      <c r="J444" s="74">
        <f>INDEX('All LEAs'!P:P,MATCH('High Poverty'!A:A,'All LEAs'!A:A,0))</f>
        <v>4673.1552928692699</v>
      </c>
      <c r="K444" s="74">
        <f>INDEX('All LEAs'!T:T,MATCH('High Poverty'!A:A,'All LEAs'!A:A,0))</f>
        <v>4545.9035947712418</v>
      </c>
    </row>
    <row r="445" spans="1:11" ht="15.6" x14ac:dyDescent="0.3">
      <c r="A445" s="19" t="s">
        <v>662</v>
      </c>
      <c r="B445" s="5" t="s">
        <v>145</v>
      </c>
      <c r="C445" s="5" t="s">
        <v>5</v>
      </c>
      <c r="D445" s="6">
        <v>6.3E-2</v>
      </c>
      <c r="E445" s="7">
        <v>3853</v>
      </c>
      <c r="F445" s="21">
        <f t="shared" si="12"/>
        <v>770.6</v>
      </c>
      <c r="G445" s="21">
        <f t="shared" si="13"/>
        <v>1185679</v>
      </c>
      <c r="H445" s="35" t="s">
        <v>508</v>
      </c>
      <c r="I445" s="74">
        <f>INDEX('All LEAs'!L:L,MATCH('High Poverty'!A:A,'All LEAs'!A:A,0))</f>
        <v>2808.9783969072164</v>
      </c>
      <c r="J445" s="74">
        <f>INDEX('All LEAs'!P:P,MATCH('High Poverty'!A:A,'All LEAs'!A:A,0))</f>
        <v>2900.0785284194135</v>
      </c>
      <c r="K445" s="74">
        <f>INDEX('All LEAs'!T:T,MATCH('High Poverty'!A:A,'All LEAs'!A:A,0))</f>
        <v>3014.1709137709136</v>
      </c>
    </row>
    <row r="446" spans="1:11" ht="15.6" x14ac:dyDescent="0.3">
      <c r="A446" s="19" t="s">
        <v>663</v>
      </c>
      <c r="B446" s="5" t="s">
        <v>146</v>
      </c>
      <c r="C446" s="5" t="s">
        <v>5</v>
      </c>
      <c r="D446" s="6">
        <v>6.3E-2</v>
      </c>
      <c r="E446" s="7">
        <v>901</v>
      </c>
      <c r="F446" s="21">
        <f t="shared" si="12"/>
        <v>180.20000000000002</v>
      </c>
      <c r="G446" s="21">
        <f t="shared" si="13"/>
        <v>1186580</v>
      </c>
      <c r="H446" s="35" t="s">
        <v>508</v>
      </c>
      <c r="I446" s="74">
        <f>INDEX('All LEAs'!L:L,MATCH('High Poverty'!A:A,'All LEAs'!A:A,0))</f>
        <v>4393.8828661749212</v>
      </c>
      <c r="J446" s="74">
        <f>INDEX('All LEAs'!P:P,MATCH('High Poverty'!A:A,'All LEAs'!A:A,0))</f>
        <v>4693.6244284128743</v>
      </c>
      <c r="K446" s="74">
        <f>INDEX('All LEAs'!T:T,MATCH('High Poverty'!A:A,'All LEAs'!A:A,0))</f>
        <v>4532.1513227513224</v>
      </c>
    </row>
    <row r="447" spans="1:11" ht="15.6" x14ac:dyDescent="0.3">
      <c r="A447" s="19" t="s">
        <v>731</v>
      </c>
      <c r="B447" s="5" t="s">
        <v>214</v>
      </c>
      <c r="C447" s="5" t="s">
        <v>5</v>
      </c>
      <c r="D447" s="6">
        <v>6.3E-2</v>
      </c>
      <c r="E447" s="7">
        <v>4012</v>
      </c>
      <c r="F447" s="21">
        <f t="shared" si="12"/>
        <v>802.40000000000009</v>
      </c>
      <c r="G447" s="21">
        <f t="shared" si="13"/>
        <v>1190592</v>
      </c>
      <c r="H447" s="35" t="s">
        <v>508</v>
      </c>
      <c r="I447" s="74">
        <f>INDEX('All LEAs'!L:L,MATCH('High Poverty'!A:A,'All LEAs'!A:A,0))</f>
        <v>1810.3047816646563</v>
      </c>
      <c r="J447" s="74">
        <f>INDEX('All LEAs'!P:P,MATCH('High Poverty'!A:A,'All LEAs'!A:A,0))</f>
        <v>1924.6239406779662</v>
      </c>
      <c r="K447" s="74">
        <f>INDEX('All LEAs'!T:T,MATCH('High Poverty'!A:A,'All LEAs'!A:A,0))</f>
        <v>2069.7923718110633</v>
      </c>
    </row>
    <row r="448" spans="1:11" ht="15.6" x14ac:dyDescent="0.3">
      <c r="A448" s="19" t="s">
        <v>827</v>
      </c>
      <c r="B448" s="5" t="s">
        <v>310</v>
      </c>
      <c r="C448" s="5" t="s">
        <v>5</v>
      </c>
      <c r="D448" s="6">
        <v>6.3E-2</v>
      </c>
      <c r="E448" s="7">
        <v>5117</v>
      </c>
      <c r="F448" s="21">
        <f t="shared" si="12"/>
        <v>1023.4000000000001</v>
      </c>
      <c r="G448" s="21">
        <f t="shared" si="13"/>
        <v>1195709</v>
      </c>
      <c r="H448" s="35" t="s">
        <v>508</v>
      </c>
      <c r="I448" s="74">
        <f>INDEX('All LEAs'!L:L,MATCH('High Poverty'!A:A,'All LEAs'!A:A,0))</f>
        <v>3537.2065980743819</v>
      </c>
      <c r="J448" s="74">
        <f>INDEX('All LEAs'!P:P,MATCH('High Poverty'!A:A,'All LEAs'!A:A,0))</f>
        <v>3713.6690834473325</v>
      </c>
      <c r="K448" s="74">
        <f>INDEX('All LEAs'!T:T,MATCH('High Poverty'!A:A,'All LEAs'!A:A,0))</f>
        <v>3843.2816012620783</v>
      </c>
    </row>
    <row r="449" spans="1:11" ht="15.6" x14ac:dyDescent="0.3">
      <c r="A449" s="19" t="s">
        <v>648</v>
      </c>
      <c r="B449" s="5" t="s">
        <v>131</v>
      </c>
      <c r="C449" s="5" t="s">
        <v>5</v>
      </c>
      <c r="D449" s="6">
        <v>6.2E-2</v>
      </c>
      <c r="E449" s="7">
        <v>8116</v>
      </c>
      <c r="F449" s="21">
        <f t="shared" si="12"/>
        <v>1623.2</v>
      </c>
      <c r="G449" s="21">
        <f t="shared" si="13"/>
        <v>1203825</v>
      </c>
      <c r="H449" s="35" t="s">
        <v>508</v>
      </c>
      <c r="I449" s="74">
        <f>INDEX('All LEAs'!L:L,MATCH('High Poverty'!A:A,'All LEAs'!A:A,0))</f>
        <v>1881.9199660276633</v>
      </c>
      <c r="J449" s="74">
        <f>INDEX('All LEAs'!P:P,MATCH('High Poverty'!A:A,'All LEAs'!A:A,0))</f>
        <v>1990.6248238048299</v>
      </c>
      <c r="K449" s="74">
        <f>INDEX('All LEAs'!T:T,MATCH('High Poverty'!A:A,'All LEAs'!A:A,0))</f>
        <v>2130.9225878833208</v>
      </c>
    </row>
    <row r="450" spans="1:11" ht="15.6" x14ac:dyDescent="0.3">
      <c r="A450" s="19" t="s">
        <v>664</v>
      </c>
      <c r="B450" s="5" t="s">
        <v>147</v>
      </c>
      <c r="C450" s="5" t="s">
        <v>5</v>
      </c>
      <c r="D450" s="6">
        <v>6.2E-2</v>
      </c>
      <c r="E450" s="7">
        <v>1801</v>
      </c>
      <c r="F450" s="21">
        <f t="shared" si="12"/>
        <v>360.20000000000005</v>
      </c>
      <c r="G450" s="21">
        <f t="shared" si="13"/>
        <v>1205626</v>
      </c>
      <c r="H450" s="35" t="s">
        <v>508</v>
      </c>
      <c r="I450" s="74">
        <f>INDEX('All LEAs'!L:L,MATCH('High Poverty'!A:A,'All LEAs'!A:A,0))</f>
        <v>2386.13796</v>
      </c>
      <c r="J450" s="74">
        <f>INDEX('All LEAs'!P:P,MATCH('High Poverty'!A:A,'All LEAs'!A:A,0))</f>
        <v>2366.5809439200448</v>
      </c>
      <c r="K450" s="74">
        <f>INDEX('All LEAs'!T:T,MATCH('High Poverty'!A:A,'All LEAs'!A:A,0))</f>
        <v>2403.0991869918698</v>
      </c>
    </row>
    <row r="451" spans="1:11" ht="15.6" x14ac:dyDescent="0.3">
      <c r="A451" s="19" t="s">
        <v>808</v>
      </c>
      <c r="B451" s="5" t="s">
        <v>291</v>
      </c>
      <c r="C451" s="5" t="s">
        <v>5</v>
      </c>
      <c r="D451" s="6">
        <v>6.2E-2</v>
      </c>
      <c r="E451" s="7">
        <v>4606</v>
      </c>
      <c r="F451" s="21">
        <f t="shared" si="12"/>
        <v>921.2</v>
      </c>
      <c r="G451" s="21">
        <f t="shared" si="13"/>
        <v>1210232</v>
      </c>
      <c r="H451" s="35" t="s">
        <v>508</v>
      </c>
      <c r="I451" s="74">
        <f>INDEX('All LEAs'!L:L,MATCH('High Poverty'!A:A,'All LEAs'!A:A,0))</f>
        <v>1947.2600758759206</v>
      </c>
      <c r="J451" s="74">
        <f>INDEX('All LEAs'!P:P,MATCH('High Poverty'!A:A,'All LEAs'!A:A,0))</f>
        <v>1948.7317564046893</v>
      </c>
      <c r="K451" s="74">
        <f>INDEX('All LEAs'!T:T,MATCH('High Poverty'!A:A,'All LEAs'!A:A,0))</f>
        <v>2062.0388669301715</v>
      </c>
    </row>
    <row r="452" spans="1:11" ht="15.6" x14ac:dyDescent="0.3">
      <c r="A452" s="19" t="s">
        <v>919</v>
      </c>
      <c r="B452" s="5" t="s">
        <v>402</v>
      </c>
      <c r="C452" s="5" t="s">
        <v>5</v>
      </c>
      <c r="D452" s="6">
        <v>6.2E-2</v>
      </c>
      <c r="E452" s="7">
        <v>2037</v>
      </c>
      <c r="F452" s="21">
        <f t="shared" si="12"/>
        <v>407.40000000000003</v>
      </c>
      <c r="G452" s="21">
        <f t="shared" si="13"/>
        <v>1212269</v>
      </c>
      <c r="H452" s="35" t="s">
        <v>508</v>
      </c>
      <c r="I452" s="74">
        <f>INDEX('All LEAs'!L:L,MATCH('High Poverty'!A:A,'All LEAs'!A:A,0))</f>
        <v>2562.6274436090225</v>
      </c>
      <c r="J452" s="74">
        <f>INDEX('All LEAs'!P:P,MATCH('High Poverty'!A:A,'All LEAs'!A:A,0))</f>
        <v>2753.544393716249</v>
      </c>
      <c r="K452" s="74">
        <f>INDEX('All LEAs'!T:T,MATCH('High Poverty'!A:A,'All LEAs'!A:A,0))</f>
        <v>2785.8377088305488</v>
      </c>
    </row>
    <row r="453" spans="1:11" ht="15.6" x14ac:dyDescent="0.3">
      <c r="A453" s="19" t="s">
        <v>972</v>
      </c>
      <c r="B453" s="5" t="s">
        <v>455</v>
      </c>
      <c r="C453" s="5" t="s">
        <v>5</v>
      </c>
      <c r="D453" s="6">
        <v>6.2E-2</v>
      </c>
      <c r="E453" s="7">
        <v>3197</v>
      </c>
      <c r="F453" s="21">
        <f t="shared" si="12"/>
        <v>639.40000000000009</v>
      </c>
      <c r="G453" s="21">
        <f t="shared" si="13"/>
        <v>1215466</v>
      </c>
      <c r="H453" s="35" t="s">
        <v>508</v>
      </c>
      <c r="I453" s="74">
        <f>INDEX('All LEAs'!L:L,MATCH('High Poverty'!A:A,'All LEAs'!A:A,0))</f>
        <v>1695.1613637805265</v>
      </c>
      <c r="J453" s="74">
        <f>INDEX('All LEAs'!P:P,MATCH('High Poverty'!A:A,'All LEAs'!A:A,0))</f>
        <v>1749.2670566155771</v>
      </c>
      <c r="K453" s="74">
        <f>INDEX('All LEAs'!T:T,MATCH('High Poverty'!A:A,'All LEAs'!A:A,0))</f>
        <v>1768.4802293993359</v>
      </c>
    </row>
    <row r="454" spans="1:11" ht="15.6" x14ac:dyDescent="0.3">
      <c r="A454" s="19" t="s">
        <v>634</v>
      </c>
      <c r="B454" s="5" t="s">
        <v>117</v>
      </c>
      <c r="C454" s="5" t="s">
        <v>5</v>
      </c>
      <c r="D454" s="6">
        <v>6.0999999999999999E-2</v>
      </c>
      <c r="E454" s="7">
        <v>3085</v>
      </c>
      <c r="F454" s="21">
        <f t="shared" si="12"/>
        <v>617</v>
      </c>
      <c r="G454" s="21">
        <f t="shared" si="13"/>
        <v>1218551</v>
      </c>
      <c r="H454" s="35" t="s">
        <v>508</v>
      </c>
      <c r="I454" s="74">
        <f>INDEX('All LEAs'!L:L,MATCH('High Poverty'!A:A,'All LEAs'!A:A,0))</f>
        <v>3097.8086781609195</v>
      </c>
      <c r="J454" s="74">
        <f>INDEX('All LEAs'!P:P,MATCH('High Poverty'!A:A,'All LEAs'!A:A,0))</f>
        <v>3381.6839773095626</v>
      </c>
      <c r="K454" s="74">
        <f>INDEX('All LEAs'!T:T,MATCH('High Poverty'!A:A,'All LEAs'!A:A,0))</f>
        <v>3413.3468930172967</v>
      </c>
    </row>
    <row r="455" spans="1:11" ht="15.6" x14ac:dyDescent="0.3">
      <c r="A455" s="19" t="s">
        <v>916</v>
      </c>
      <c r="B455" s="5" t="s">
        <v>399</v>
      </c>
      <c r="C455" s="5" t="s">
        <v>5</v>
      </c>
      <c r="D455" s="6">
        <v>6.0999999999999999E-2</v>
      </c>
      <c r="E455" s="7">
        <v>2050</v>
      </c>
      <c r="F455" s="21">
        <f t="shared" si="12"/>
        <v>410</v>
      </c>
      <c r="G455" s="21">
        <f t="shared" si="13"/>
        <v>1220601</v>
      </c>
      <c r="H455" s="35" t="s">
        <v>508</v>
      </c>
      <c r="I455" s="74">
        <f>INDEX('All LEAs'!L:L,MATCH('High Poverty'!A:A,'All LEAs'!A:A,0))</f>
        <v>4103.2207445385648</v>
      </c>
      <c r="J455" s="74">
        <f>INDEX('All LEAs'!P:P,MATCH('High Poverty'!A:A,'All LEAs'!A:A,0))</f>
        <v>4518.5085170731709</v>
      </c>
      <c r="K455" s="74">
        <f>INDEX('All LEAs'!T:T,MATCH('High Poverty'!A:A,'All LEAs'!A:A,0))</f>
        <v>4679.8413011335633</v>
      </c>
    </row>
    <row r="456" spans="1:11" ht="15.6" x14ac:dyDescent="0.3">
      <c r="A456" s="19" t="s">
        <v>783</v>
      </c>
      <c r="B456" s="5" t="s">
        <v>266</v>
      </c>
      <c r="C456" s="5" t="s">
        <v>5</v>
      </c>
      <c r="D456" s="6">
        <v>0.06</v>
      </c>
      <c r="E456" s="7">
        <v>2955</v>
      </c>
      <c r="F456" s="21">
        <f t="shared" si="12"/>
        <v>591</v>
      </c>
      <c r="G456" s="21">
        <f t="shared" si="13"/>
        <v>1223556</v>
      </c>
      <c r="H456" s="35" t="s">
        <v>508</v>
      </c>
      <c r="I456" s="74">
        <f>INDEX('All LEAs'!L:L,MATCH('High Poverty'!A:A,'All LEAs'!A:A,0))</f>
        <v>2020.5309570041607</v>
      </c>
      <c r="J456" s="74">
        <f>INDEX('All LEAs'!P:P,MATCH('High Poverty'!A:A,'All LEAs'!A:A,0))</f>
        <v>2008.1279086294419</v>
      </c>
      <c r="K456" s="74">
        <f>INDEX('All LEAs'!T:T,MATCH('High Poverty'!A:A,'All LEAs'!A:A,0))</f>
        <v>2033.6049180327868</v>
      </c>
    </row>
    <row r="457" spans="1:11" ht="15.6" x14ac:dyDescent="0.3">
      <c r="A457" s="19" t="s">
        <v>809</v>
      </c>
      <c r="B457" s="5" t="s">
        <v>292</v>
      </c>
      <c r="C457" s="5" t="s">
        <v>5</v>
      </c>
      <c r="D457" s="6">
        <v>0.06</v>
      </c>
      <c r="E457" s="7">
        <v>12603</v>
      </c>
      <c r="F457" s="21">
        <f t="shared" si="12"/>
        <v>2520.6000000000004</v>
      </c>
      <c r="G457" s="21">
        <f t="shared" si="13"/>
        <v>1236159</v>
      </c>
      <c r="H457" s="35" t="s">
        <v>508</v>
      </c>
      <c r="I457" s="74">
        <f>INDEX('All LEAs'!L:L,MATCH('High Poverty'!A:A,'All LEAs'!A:A,0))</f>
        <v>1345.3371402736279</v>
      </c>
      <c r="J457" s="74">
        <f>INDEX('All LEAs'!P:P,MATCH('High Poverty'!A:A,'All LEAs'!A:A,0))</f>
        <v>1403.8904308497979</v>
      </c>
      <c r="K457" s="74">
        <f>INDEX('All LEAs'!T:T,MATCH('High Poverty'!A:A,'All LEAs'!A:A,0))</f>
        <v>1451.9411718688884</v>
      </c>
    </row>
    <row r="458" spans="1:11" ht="15.6" x14ac:dyDescent="0.3">
      <c r="A458" s="19" t="s">
        <v>526</v>
      </c>
      <c r="B458" s="5" t="s">
        <v>6</v>
      </c>
      <c r="C458" s="5" t="s">
        <v>5</v>
      </c>
      <c r="D458" s="6">
        <v>5.9000000000000004E-2</v>
      </c>
      <c r="E458" s="7">
        <v>8359</v>
      </c>
      <c r="F458" s="21">
        <f t="shared" si="12"/>
        <v>1671.8000000000002</v>
      </c>
      <c r="G458" s="21">
        <f t="shared" si="13"/>
        <v>1244518</v>
      </c>
      <c r="H458" s="35" t="s">
        <v>508</v>
      </c>
      <c r="I458" s="74">
        <f>INDEX('All LEAs'!L:L,MATCH('High Poverty'!A:A,'All LEAs'!A:A,0))</f>
        <v>1183.9528415497182</v>
      </c>
      <c r="J458" s="74">
        <f>INDEX('All LEAs'!P:P,MATCH('High Poverty'!A:A,'All LEAs'!A:A,0))</f>
        <v>1219.6909223591338</v>
      </c>
      <c r="K458" s="74">
        <f>INDEX('All LEAs'!T:T,MATCH('High Poverty'!A:A,'All LEAs'!A:A,0))</f>
        <v>1272.0428123492522</v>
      </c>
    </row>
    <row r="459" spans="1:11" ht="15.6" x14ac:dyDescent="0.3">
      <c r="A459" s="19" t="s">
        <v>836</v>
      </c>
      <c r="B459" s="5" t="s">
        <v>319</v>
      </c>
      <c r="C459" s="5" t="s">
        <v>5</v>
      </c>
      <c r="D459" s="6">
        <v>5.9000000000000004E-2</v>
      </c>
      <c r="E459" s="7">
        <v>1404</v>
      </c>
      <c r="F459" s="21">
        <f t="shared" si="12"/>
        <v>280.8</v>
      </c>
      <c r="G459" s="21">
        <f t="shared" si="13"/>
        <v>1245922</v>
      </c>
      <c r="H459" s="35" t="s">
        <v>508</v>
      </c>
      <c r="I459" s="74">
        <f>INDEX('All LEAs'!L:L,MATCH('High Poverty'!A:A,'All LEAs'!A:A,0))</f>
        <v>2626.7407958251792</v>
      </c>
      <c r="J459" s="74">
        <f>INDEX('All LEAs'!P:P,MATCH('High Poverty'!A:A,'All LEAs'!A:A,0))</f>
        <v>2906.1390384615383</v>
      </c>
      <c r="K459" s="74">
        <f>INDEX('All LEAs'!T:T,MATCH('High Poverty'!A:A,'All LEAs'!A:A,0))</f>
        <v>3006.6068814055639</v>
      </c>
    </row>
    <row r="460" spans="1:11" ht="15.6" x14ac:dyDescent="0.3">
      <c r="A460" s="19" t="s">
        <v>988</v>
      </c>
      <c r="B460" s="5" t="s">
        <v>471</v>
      </c>
      <c r="C460" s="5" t="s">
        <v>5</v>
      </c>
      <c r="D460" s="6">
        <v>5.9000000000000004E-2</v>
      </c>
      <c r="E460" s="7">
        <v>3290</v>
      </c>
      <c r="F460" s="21">
        <f t="shared" si="12"/>
        <v>658</v>
      </c>
      <c r="G460" s="21">
        <f t="shared" si="13"/>
        <v>1249212</v>
      </c>
      <c r="H460" s="35" t="s">
        <v>508</v>
      </c>
      <c r="I460" s="74">
        <f>INDEX('All LEAs'!L:L,MATCH('High Poverty'!A:A,'All LEAs'!A:A,0))</f>
        <v>2276.7191962951897</v>
      </c>
      <c r="J460" s="74">
        <f>INDEX('All LEAs'!P:P,MATCH('High Poverty'!A:A,'All LEAs'!A:A,0))</f>
        <v>2379.8286534954409</v>
      </c>
      <c r="K460" s="74">
        <f>INDEX('All LEAs'!T:T,MATCH('High Poverty'!A:A,'All LEAs'!A:A,0))</f>
        <v>2480.0232207478889</v>
      </c>
    </row>
    <row r="461" spans="1:11" ht="15.6" x14ac:dyDescent="0.3">
      <c r="A461" s="19" t="s">
        <v>675</v>
      </c>
      <c r="B461" s="5" t="s">
        <v>158</v>
      </c>
      <c r="C461" s="5" t="s">
        <v>5</v>
      </c>
      <c r="D461" s="6">
        <v>5.7000000000000002E-2</v>
      </c>
      <c r="E461" s="7">
        <v>4093</v>
      </c>
      <c r="F461" s="21">
        <f t="shared" si="12"/>
        <v>818.6</v>
      </c>
      <c r="G461" s="21">
        <f t="shared" si="13"/>
        <v>1253305</v>
      </c>
      <c r="H461" s="35" t="s">
        <v>508</v>
      </c>
      <c r="I461" s="74">
        <f>INDEX('All LEAs'!L:L,MATCH('High Poverty'!A:A,'All LEAs'!A:A,0))</f>
        <v>1518.0556698207172</v>
      </c>
      <c r="J461" s="74">
        <f>INDEX('All LEAs'!P:P,MATCH('High Poverty'!A:A,'All LEAs'!A:A,0))</f>
        <v>1515.4898851698019</v>
      </c>
      <c r="K461" s="74">
        <f>INDEX('All LEAs'!T:T,MATCH('High Poverty'!A:A,'All LEAs'!A:A,0))</f>
        <v>1571.5692640692641</v>
      </c>
    </row>
    <row r="462" spans="1:11" ht="15.6" x14ac:dyDescent="0.3">
      <c r="A462" s="19" t="s">
        <v>929</v>
      </c>
      <c r="B462" s="5" t="s">
        <v>412</v>
      </c>
      <c r="C462" s="5" t="s">
        <v>5</v>
      </c>
      <c r="D462" s="6">
        <v>5.7000000000000002E-2</v>
      </c>
      <c r="E462" s="7">
        <v>3056</v>
      </c>
      <c r="F462" s="21">
        <f t="shared" si="12"/>
        <v>611.20000000000005</v>
      </c>
      <c r="G462" s="21">
        <f t="shared" si="13"/>
        <v>1256361</v>
      </c>
      <c r="H462" s="35" t="s">
        <v>508</v>
      </c>
      <c r="I462" s="74">
        <f>INDEX('All LEAs'!L:L,MATCH('High Poverty'!A:A,'All LEAs'!A:A,0))</f>
        <v>1849.8864992101105</v>
      </c>
      <c r="J462" s="74">
        <f>INDEX('All LEAs'!P:P,MATCH('High Poverty'!A:A,'All LEAs'!A:A,0))</f>
        <v>1951.8237172774866</v>
      </c>
      <c r="K462" s="74">
        <f>INDEX('All LEAs'!T:T,MATCH('High Poverty'!A:A,'All LEAs'!A:A,0))</f>
        <v>1971.8010302640052</v>
      </c>
    </row>
    <row r="463" spans="1:11" ht="15.6" x14ac:dyDescent="0.3">
      <c r="A463" s="19" t="s">
        <v>874</v>
      </c>
      <c r="B463" s="5" t="s">
        <v>357</v>
      </c>
      <c r="C463" s="5" t="s">
        <v>5</v>
      </c>
      <c r="D463" s="6">
        <v>5.5E-2</v>
      </c>
      <c r="E463" s="7">
        <v>3624</v>
      </c>
      <c r="F463" s="21">
        <f t="shared" si="12"/>
        <v>724.80000000000007</v>
      </c>
      <c r="G463" s="21">
        <f t="shared" si="13"/>
        <v>1259985</v>
      </c>
      <c r="H463" s="35" t="s">
        <v>508</v>
      </c>
      <c r="I463" s="74">
        <f>INDEX('All LEAs'!L:L,MATCH('High Poverty'!A:A,'All LEAs'!A:A,0))</f>
        <v>941.4373275393807</v>
      </c>
      <c r="J463" s="74">
        <f>INDEX('All LEAs'!P:P,MATCH('High Poverty'!A:A,'All LEAs'!A:A,0))</f>
        <v>985.10635209713018</v>
      </c>
      <c r="K463" s="74">
        <f>INDEX('All LEAs'!T:T,MATCH('High Poverty'!A:A,'All LEAs'!A:A,0))</f>
        <v>1029.528464315468</v>
      </c>
    </row>
    <row r="464" spans="1:11" ht="15.6" x14ac:dyDescent="0.3">
      <c r="A464" s="19" t="s">
        <v>893</v>
      </c>
      <c r="B464" s="5" t="s">
        <v>376</v>
      </c>
      <c r="C464" s="5" t="s">
        <v>5</v>
      </c>
      <c r="D464" s="6">
        <v>5.5E-2</v>
      </c>
      <c r="E464" s="7">
        <v>1970</v>
      </c>
      <c r="F464" s="21">
        <f t="shared" ref="F464:F514" si="14">E464*0.2</f>
        <v>394</v>
      </c>
      <c r="G464" s="21">
        <f t="shared" si="13"/>
        <v>1261955</v>
      </c>
      <c r="H464" s="35" t="s">
        <v>508</v>
      </c>
      <c r="I464" s="74">
        <f>INDEX('All LEAs'!L:L,MATCH('High Poverty'!A:A,'All LEAs'!A:A,0))</f>
        <v>1994.0975436939066</v>
      </c>
      <c r="J464" s="74">
        <f>INDEX('All LEAs'!P:P,MATCH('High Poverty'!A:A,'All LEAs'!A:A,0))</f>
        <v>2242.0178375634514</v>
      </c>
      <c r="K464" s="74">
        <f>INDEX('All LEAs'!T:T,MATCH('High Poverty'!A:A,'All LEAs'!A:A,0))</f>
        <v>2239.5979125248509</v>
      </c>
    </row>
    <row r="465" spans="1:11" ht="15.6" x14ac:dyDescent="0.3">
      <c r="A465" s="19" t="s">
        <v>523</v>
      </c>
      <c r="B465" s="5" t="s">
        <v>64</v>
      </c>
      <c r="C465" s="5" t="s">
        <v>5</v>
      </c>
      <c r="D465" s="6">
        <v>5.4000000000000006E-2</v>
      </c>
      <c r="E465" s="7">
        <v>5350</v>
      </c>
      <c r="F465" s="21">
        <f t="shared" si="14"/>
        <v>1070</v>
      </c>
      <c r="G465" s="21">
        <f t="shared" ref="G465:G514" si="15">G464+E465</f>
        <v>1267305</v>
      </c>
      <c r="H465" s="35" t="s">
        <v>508</v>
      </c>
      <c r="I465" s="74">
        <f>INDEX('All LEAs'!L:L,MATCH('High Poverty'!A:A,'All LEAs'!A:A,0))</f>
        <v>2581.2824152780377</v>
      </c>
      <c r="J465" s="74">
        <f>INDEX('All LEAs'!P:P,MATCH('High Poverty'!A:A,'All LEAs'!A:A,0))</f>
        <v>2619.3816336448599</v>
      </c>
      <c r="K465" s="74">
        <f>INDEX('All LEAs'!T:T,MATCH('High Poverty'!A:A,'All LEAs'!A:A,0))</f>
        <v>2776.8534563948015</v>
      </c>
    </row>
    <row r="466" spans="1:11" ht="15.6" x14ac:dyDescent="0.3">
      <c r="A466" s="19" t="s">
        <v>798</v>
      </c>
      <c r="B466" s="5" t="s">
        <v>281</v>
      </c>
      <c r="C466" s="5" t="s">
        <v>5</v>
      </c>
      <c r="D466" s="6">
        <v>5.4000000000000006E-2</v>
      </c>
      <c r="E466" s="7">
        <v>1216</v>
      </c>
      <c r="F466" s="21">
        <f t="shared" si="14"/>
        <v>243.20000000000002</v>
      </c>
      <c r="G466" s="21">
        <f t="shared" si="15"/>
        <v>1268521</v>
      </c>
      <c r="H466" s="35" t="s">
        <v>508</v>
      </c>
      <c r="I466" s="74">
        <f>INDEX('All LEAs'!L:L,MATCH('High Poverty'!A:A,'All LEAs'!A:A,0))</f>
        <v>3281.0632160804025</v>
      </c>
      <c r="J466" s="74">
        <f>INDEX('All LEAs'!P:P,MATCH('High Poverty'!A:A,'All LEAs'!A:A,0))</f>
        <v>3278.5924917763159</v>
      </c>
      <c r="K466" s="74">
        <f>INDEX('All LEAs'!T:T,MATCH('High Poverty'!A:A,'All LEAs'!A:A,0))</f>
        <v>3422.7540016849198</v>
      </c>
    </row>
    <row r="467" spans="1:11" ht="15.6" x14ac:dyDescent="0.3">
      <c r="A467" s="19" t="s">
        <v>825</v>
      </c>
      <c r="B467" s="5" t="s">
        <v>308</v>
      </c>
      <c r="C467" s="5" t="s">
        <v>5</v>
      </c>
      <c r="D467" s="6">
        <v>5.4000000000000006E-2</v>
      </c>
      <c r="E467" s="7">
        <v>1998</v>
      </c>
      <c r="F467" s="21">
        <f t="shared" si="14"/>
        <v>399.6</v>
      </c>
      <c r="G467" s="21">
        <f t="shared" si="15"/>
        <v>1270519</v>
      </c>
      <c r="H467" s="35" t="s">
        <v>508</v>
      </c>
      <c r="I467" s="74">
        <f>INDEX('All LEAs'!L:L,MATCH('High Poverty'!A:A,'All LEAs'!A:A,0))</f>
        <v>4979.1021428571439</v>
      </c>
      <c r="J467" s="74">
        <f>INDEX('All LEAs'!P:P,MATCH('High Poverty'!A:A,'All LEAs'!A:A,0))</f>
        <v>5333.1198548548555</v>
      </c>
      <c r="K467" s="74">
        <f>INDEX('All LEAs'!T:T,MATCH('High Poverty'!A:A,'All LEAs'!A:A,0))</f>
        <v>5513.4790721129602</v>
      </c>
    </row>
    <row r="468" spans="1:11" ht="15.6" x14ac:dyDescent="0.3">
      <c r="A468" s="19" t="s">
        <v>849</v>
      </c>
      <c r="B468" s="5" t="s">
        <v>333</v>
      </c>
      <c r="C468" s="5" t="s">
        <v>5</v>
      </c>
      <c r="D468" s="6">
        <v>5.2999999999999999E-2</v>
      </c>
      <c r="E468" s="7">
        <v>1399</v>
      </c>
      <c r="F468" s="21">
        <f t="shared" si="14"/>
        <v>279.8</v>
      </c>
      <c r="G468" s="21">
        <f t="shared" si="15"/>
        <v>1271918</v>
      </c>
      <c r="H468" s="35" t="s">
        <v>508</v>
      </c>
      <c r="I468" s="74">
        <f>INDEX('All LEAs'!L:L,MATCH('High Poverty'!A:A,'All LEAs'!A:A,0))</f>
        <v>4306.8829366736254</v>
      </c>
      <c r="J468" s="74">
        <f>INDEX('All LEAs'!P:P,MATCH('High Poverty'!A:A,'All LEAs'!A:A,0))</f>
        <v>4508.9846318799146</v>
      </c>
      <c r="K468" s="74">
        <f>INDEX('All LEAs'!T:T,MATCH('High Poverty'!A:A,'All LEAs'!A:A,0))</f>
        <v>4685.3422575976847</v>
      </c>
    </row>
    <row r="469" spans="1:11" ht="15.6" x14ac:dyDescent="0.3">
      <c r="A469" s="19" t="s">
        <v>872</v>
      </c>
      <c r="B469" s="5" t="s">
        <v>355</v>
      </c>
      <c r="C469" s="5" t="s">
        <v>5</v>
      </c>
      <c r="D469" s="6">
        <v>5.2000000000000005E-2</v>
      </c>
      <c r="E469" s="7">
        <v>1876</v>
      </c>
      <c r="F469" s="21">
        <f t="shared" si="14"/>
        <v>375.20000000000005</v>
      </c>
      <c r="G469" s="21">
        <f t="shared" si="15"/>
        <v>1273794</v>
      </c>
      <c r="H469" s="35" t="s">
        <v>508</v>
      </c>
      <c r="I469" s="74">
        <f>INDEX('All LEAs'!L:L,MATCH('High Poverty'!A:A,'All LEAs'!A:A,0))</f>
        <v>1167.3779379844962</v>
      </c>
      <c r="J469" s="74">
        <f>INDEX('All LEAs'!P:P,MATCH('High Poverty'!A:A,'All LEAs'!A:A,0))</f>
        <v>1258.0602345415778</v>
      </c>
      <c r="K469" s="74">
        <f>INDEX('All LEAs'!T:T,MATCH('High Poverty'!A:A,'All LEAs'!A:A,0))</f>
        <v>1394.061191626409</v>
      </c>
    </row>
    <row r="470" spans="1:11" ht="15.6" x14ac:dyDescent="0.3">
      <c r="A470" s="19" t="s">
        <v>863</v>
      </c>
      <c r="B470" s="5" t="s">
        <v>346</v>
      </c>
      <c r="C470" s="5" t="s">
        <v>5</v>
      </c>
      <c r="D470" s="6">
        <v>5.0999999999999997E-2</v>
      </c>
      <c r="E470" s="7">
        <v>3537</v>
      </c>
      <c r="F470" s="21">
        <f t="shared" si="14"/>
        <v>707.40000000000009</v>
      </c>
      <c r="G470" s="21">
        <f t="shared" si="15"/>
        <v>1277331</v>
      </c>
      <c r="H470" s="35" t="s">
        <v>508</v>
      </c>
      <c r="I470" s="74">
        <f>INDEX('All LEAs'!L:L,MATCH('High Poverty'!A:A,'All LEAs'!A:A,0))</f>
        <v>4237.5475575657892</v>
      </c>
      <c r="J470" s="74">
        <f>INDEX('All LEAs'!P:P,MATCH('High Poverty'!A:A,'All LEAs'!A:A,0))</f>
        <v>4436.7067797568561</v>
      </c>
      <c r="K470" s="74">
        <f>INDEX('All LEAs'!T:T,MATCH('High Poverty'!A:A,'All LEAs'!A:A,0))</f>
        <v>4494.6929133858266</v>
      </c>
    </row>
    <row r="471" spans="1:11" ht="15.6" x14ac:dyDescent="0.3">
      <c r="A471" s="19" t="s">
        <v>677</v>
      </c>
      <c r="B471" s="5" t="s">
        <v>160</v>
      </c>
      <c r="C471" s="5" t="s">
        <v>5</v>
      </c>
      <c r="D471" s="6">
        <v>0.05</v>
      </c>
      <c r="E471" s="7">
        <v>3299</v>
      </c>
      <c r="F471" s="21">
        <f t="shared" si="14"/>
        <v>659.80000000000007</v>
      </c>
      <c r="G471" s="21">
        <f t="shared" si="15"/>
        <v>1280630</v>
      </c>
      <c r="H471" s="35" t="s">
        <v>508</v>
      </c>
      <c r="I471" s="74">
        <f>INDEX('All LEAs'!L:L,MATCH('High Poverty'!A:A,'All LEAs'!A:A,0))</f>
        <v>2580.2565479293366</v>
      </c>
      <c r="J471" s="74">
        <f>INDEX('All LEAs'!P:P,MATCH('High Poverty'!A:A,'All LEAs'!A:A,0))</f>
        <v>2738.5594119430129</v>
      </c>
      <c r="K471" s="74">
        <f>INDEX('All LEAs'!T:T,MATCH('High Poverty'!A:A,'All LEAs'!A:A,0))</f>
        <v>2725.6859602255863</v>
      </c>
    </row>
    <row r="472" spans="1:11" ht="15.6" x14ac:dyDescent="0.3">
      <c r="A472" s="19" t="s">
        <v>754</v>
      </c>
      <c r="B472" s="5" t="s">
        <v>237</v>
      </c>
      <c r="C472" s="5" t="s">
        <v>5</v>
      </c>
      <c r="D472" s="6">
        <v>4.9000000000000002E-2</v>
      </c>
      <c r="E472" s="7">
        <v>2413</v>
      </c>
      <c r="F472" s="21">
        <f t="shared" si="14"/>
        <v>482.6</v>
      </c>
      <c r="G472" s="21">
        <f t="shared" si="15"/>
        <v>1283043</v>
      </c>
      <c r="H472" s="35" t="s">
        <v>508</v>
      </c>
      <c r="I472" s="74">
        <f>INDEX('All LEAs'!L:L,MATCH('High Poverty'!A:A,'All LEAs'!A:A,0))</f>
        <v>1273.7744832041342</v>
      </c>
      <c r="J472" s="74">
        <f>INDEX('All LEAs'!P:P,MATCH('High Poverty'!A:A,'All LEAs'!A:A,0))</f>
        <v>1272.3039535847493</v>
      </c>
      <c r="K472" s="74">
        <f>INDEX('All LEAs'!T:T,MATCH('High Poverty'!A:A,'All LEAs'!A:A,0))</f>
        <v>1365.0132000000001</v>
      </c>
    </row>
    <row r="473" spans="1:11" ht="15.6" x14ac:dyDescent="0.3">
      <c r="A473" s="19" t="s">
        <v>786</v>
      </c>
      <c r="B473" s="5" t="s">
        <v>269</v>
      </c>
      <c r="C473" s="5" t="s">
        <v>5</v>
      </c>
      <c r="D473" s="6">
        <v>4.9000000000000002E-2</v>
      </c>
      <c r="E473" s="7">
        <v>3951</v>
      </c>
      <c r="F473" s="21">
        <f t="shared" si="14"/>
        <v>790.2</v>
      </c>
      <c r="G473" s="21">
        <f t="shared" si="15"/>
        <v>1286994</v>
      </c>
      <c r="H473" s="35" t="s">
        <v>508</v>
      </c>
      <c r="I473" s="74">
        <f>INDEX('All LEAs'!L:L,MATCH('High Poverty'!A:A,'All LEAs'!A:A,0))</f>
        <v>2181.2553804206696</v>
      </c>
      <c r="J473" s="74">
        <f>INDEX('All LEAs'!P:P,MATCH('High Poverty'!A:A,'All LEAs'!A:A,0))</f>
        <v>2203.3993976208553</v>
      </c>
      <c r="K473" s="74">
        <f>INDEX('All LEAs'!T:T,MATCH('High Poverty'!A:A,'All LEAs'!A:A,0))</f>
        <v>2284.6767575681761</v>
      </c>
    </row>
    <row r="474" spans="1:11" ht="15.6" x14ac:dyDescent="0.3">
      <c r="A474" s="19" t="s">
        <v>853</v>
      </c>
      <c r="B474" s="5" t="s">
        <v>336</v>
      </c>
      <c r="C474" s="5" t="s">
        <v>5</v>
      </c>
      <c r="D474" s="6">
        <v>4.9000000000000002E-2</v>
      </c>
      <c r="E474" s="7">
        <v>5119</v>
      </c>
      <c r="F474" s="21">
        <f t="shared" si="14"/>
        <v>1023.8000000000001</v>
      </c>
      <c r="G474" s="21">
        <f t="shared" si="15"/>
        <v>1292113</v>
      </c>
      <c r="H474" s="35" t="s">
        <v>508</v>
      </c>
      <c r="I474" s="74">
        <f>INDEX('All LEAs'!L:L,MATCH('High Poverty'!A:A,'All LEAs'!A:A,0))</f>
        <v>1597.417802919708</v>
      </c>
      <c r="J474" s="74">
        <f>INDEX('All LEAs'!P:P,MATCH('High Poverty'!A:A,'All LEAs'!A:A,0))</f>
        <v>1780.5318323891383</v>
      </c>
      <c r="K474" s="74">
        <f>INDEX('All LEAs'!T:T,MATCH('High Poverty'!A:A,'All LEAs'!A:A,0))</f>
        <v>1869.2247257053291</v>
      </c>
    </row>
    <row r="475" spans="1:11" ht="15.6" x14ac:dyDescent="0.3">
      <c r="A475" s="19" t="s">
        <v>557</v>
      </c>
      <c r="B475" s="5" t="s">
        <v>37</v>
      </c>
      <c r="C475" s="5" t="s">
        <v>5</v>
      </c>
      <c r="D475" s="6">
        <v>4.8000000000000001E-2</v>
      </c>
      <c r="E475" s="7">
        <v>3902</v>
      </c>
      <c r="F475" s="21">
        <f t="shared" si="14"/>
        <v>780.40000000000009</v>
      </c>
      <c r="G475" s="21">
        <f t="shared" si="15"/>
        <v>1296015</v>
      </c>
      <c r="H475" s="35" t="s">
        <v>508</v>
      </c>
      <c r="I475" s="74">
        <f>INDEX('All LEAs'!L:L,MATCH('High Poverty'!A:A,'All LEAs'!A:A,0))</f>
        <v>2892.6883444034438</v>
      </c>
      <c r="J475" s="74">
        <f>INDEX('All LEAs'!P:P,MATCH('High Poverty'!A:A,'All LEAs'!A:A,0))</f>
        <v>3071.660571501794</v>
      </c>
      <c r="K475" s="74">
        <f>INDEX('All LEAs'!T:T,MATCH('High Poverty'!A:A,'All LEAs'!A:A,0))</f>
        <v>3128.9248525262888</v>
      </c>
    </row>
    <row r="476" spans="1:11" ht="15.6" x14ac:dyDescent="0.3">
      <c r="A476" s="19" t="s">
        <v>938</v>
      </c>
      <c r="B476" s="5" t="s">
        <v>421</v>
      </c>
      <c r="C476" s="5" t="s">
        <v>5</v>
      </c>
      <c r="D476" s="6">
        <v>4.8000000000000001E-2</v>
      </c>
      <c r="E476" s="7">
        <v>6721</v>
      </c>
      <c r="F476" s="21">
        <f t="shared" si="14"/>
        <v>1344.2</v>
      </c>
      <c r="G476" s="21">
        <f t="shared" si="15"/>
        <v>1302736</v>
      </c>
      <c r="H476" s="35" t="s">
        <v>508</v>
      </c>
      <c r="I476" s="74">
        <f>INDEX('All LEAs'!L:L,MATCH('High Poverty'!A:A,'All LEAs'!A:A,0))</f>
        <v>1627.9342566782811</v>
      </c>
      <c r="J476" s="74">
        <f>INDEX('All LEAs'!P:P,MATCH('High Poverty'!A:A,'All LEAs'!A:A,0))</f>
        <v>1750.5758160987946</v>
      </c>
      <c r="K476" s="74">
        <f>INDEX('All LEAs'!T:T,MATCH('High Poverty'!A:A,'All LEAs'!A:A,0))</f>
        <v>1835.1238193624558</v>
      </c>
    </row>
    <row r="477" spans="1:11" ht="15.6" x14ac:dyDescent="0.3">
      <c r="A477" s="19" t="s">
        <v>760</v>
      </c>
      <c r="B477" s="5" t="s">
        <v>243</v>
      </c>
      <c r="C477" s="5" t="s">
        <v>5</v>
      </c>
      <c r="D477" s="6">
        <v>4.7E-2</v>
      </c>
      <c r="E477" s="7">
        <v>3603</v>
      </c>
      <c r="F477" s="21">
        <f t="shared" si="14"/>
        <v>720.6</v>
      </c>
      <c r="G477" s="21">
        <f t="shared" si="15"/>
        <v>1306339</v>
      </c>
      <c r="H477" s="35" t="s">
        <v>508</v>
      </c>
      <c r="I477" s="74">
        <f>INDEX('All LEAs'!L:L,MATCH('High Poverty'!A:A,'All LEAs'!A:A,0))</f>
        <v>1305.6280575326218</v>
      </c>
      <c r="J477" s="74">
        <f>INDEX('All LEAs'!P:P,MATCH('High Poverty'!A:A,'All LEAs'!A:A,0))</f>
        <v>1240.4065861781849</v>
      </c>
      <c r="K477" s="74">
        <f>INDEX('All LEAs'!T:T,MATCH('High Poverty'!A:A,'All LEAs'!A:A,0))</f>
        <v>1223.731595916174</v>
      </c>
    </row>
    <row r="478" spans="1:11" ht="15.6" x14ac:dyDescent="0.3">
      <c r="A478" s="19" t="s">
        <v>1012</v>
      </c>
      <c r="B478" s="5" t="s">
        <v>495</v>
      </c>
      <c r="C478" s="5" t="s">
        <v>5</v>
      </c>
      <c r="D478" s="6">
        <v>4.7E-2</v>
      </c>
      <c r="E478" s="7">
        <v>4816</v>
      </c>
      <c r="F478" s="21">
        <f t="shared" si="14"/>
        <v>963.2</v>
      </c>
      <c r="G478" s="21">
        <f t="shared" si="15"/>
        <v>1311155</v>
      </c>
      <c r="H478" s="35" t="s">
        <v>508</v>
      </c>
      <c r="I478" s="74">
        <f>INDEX('All LEAs'!L:L,MATCH('High Poverty'!A:A,'All LEAs'!A:A,0))</f>
        <v>991.18210281362383</v>
      </c>
      <c r="J478" s="74">
        <f>INDEX('All LEAs'!P:P,MATCH('High Poverty'!A:A,'All LEAs'!A:A,0))</f>
        <v>1005.9484156976745</v>
      </c>
      <c r="K478" s="74">
        <f>INDEX('All LEAs'!T:T,MATCH('High Poverty'!A:A,'All LEAs'!A:A,0))</f>
        <v>1027.7905256845893</v>
      </c>
    </row>
    <row r="479" spans="1:11" ht="15.6" x14ac:dyDescent="0.3">
      <c r="A479" s="19" t="s">
        <v>612</v>
      </c>
      <c r="B479" s="5" t="s">
        <v>95</v>
      </c>
      <c r="C479" s="5" t="s">
        <v>5</v>
      </c>
      <c r="D479" s="6">
        <v>4.5999999999999999E-2</v>
      </c>
      <c r="E479" s="7">
        <v>5183</v>
      </c>
      <c r="F479" s="21">
        <f t="shared" si="14"/>
        <v>1036.6000000000001</v>
      </c>
      <c r="G479" s="21">
        <f t="shared" si="15"/>
        <v>1316338</v>
      </c>
      <c r="H479" s="35" t="s">
        <v>508</v>
      </c>
      <c r="I479" s="74">
        <f>INDEX('All LEAs'!L:L,MATCH('High Poverty'!A:A,'All LEAs'!A:A,0))</f>
        <v>1040.9460027338409</v>
      </c>
      <c r="J479" s="74">
        <f>INDEX('All LEAs'!P:P,MATCH('High Poverty'!A:A,'All LEAs'!A:A,0))</f>
        <v>1051.744439513795</v>
      </c>
      <c r="K479" s="74">
        <f>INDEX('All LEAs'!T:T,MATCH('High Poverty'!A:A,'All LEAs'!A:A,0))</f>
        <v>1113.8072174738841</v>
      </c>
    </row>
    <row r="480" spans="1:11" ht="15.6" x14ac:dyDescent="0.3">
      <c r="A480" s="19" t="s">
        <v>630</v>
      </c>
      <c r="B480" s="5" t="s">
        <v>113</v>
      </c>
      <c r="C480" s="5" t="s">
        <v>5</v>
      </c>
      <c r="D480" s="6">
        <v>4.5999999999999999E-2</v>
      </c>
      <c r="E480" s="7">
        <v>9403</v>
      </c>
      <c r="F480" s="21">
        <f t="shared" si="14"/>
        <v>1880.6000000000001</v>
      </c>
      <c r="G480" s="21">
        <f t="shared" si="15"/>
        <v>1325741</v>
      </c>
      <c r="H480" s="35" t="s">
        <v>508</v>
      </c>
      <c r="I480" s="74">
        <f>INDEX('All LEAs'!L:L,MATCH('High Poverty'!A:A,'All LEAs'!A:A,0))</f>
        <v>1614.4005190689543</v>
      </c>
      <c r="J480" s="74">
        <f>INDEX('All LEAs'!P:P,MATCH('High Poverty'!A:A,'All LEAs'!A:A,0))</f>
        <v>1625.7880867808144</v>
      </c>
      <c r="K480" s="74">
        <f>INDEX('All LEAs'!T:T,MATCH('High Poverty'!A:A,'All LEAs'!A:A,0))</f>
        <v>1643.9821191376316</v>
      </c>
    </row>
    <row r="481" spans="1:11" ht="15.6" x14ac:dyDescent="0.3">
      <c r="A481" s="19" t="s">
        <v>914</v>
      </c>
      <c r="B481" s="5" t="s">
        <v>397</v>
      </c>
      <c r="C481" s="5" t="s">
        <v>5</v>
      </c>
      <c r="D481" s="6">
        <v>4.5999999999999999E-2</v>
      </c>
      <c r="E481" s="7">
        <v>6223</v>
      </c>
      <c r="F481" s="21">
        <f t="shared" si="14"/>
        <v>1244.6000000000001</v>
      </c>
      <c r="G481" s="21">
        <f t="shared" si="15"/>
        <v>1331964</v>
      </c>
      <c r="H481" s="35" t="s">
        <v>508</v>
      </c>
      <c r="I481" s="74">
        <f>INDEX('All LEAs'!L:L,MATCH('High Poverty'!A:A,'All LEAs'!A:A,0))</f>
        <v>1958.3497253510261</v>
      </c>
      <c r="J481" s="74">
        <f>INDEX('All LEAs'!P:P,MATCH('High Poverty'!A:A,'All LEAs'!A:A,0))</f>
        <v>2102.7156082275433</v>
      </c>
      <c r="K481" s="74">
        <f>INDEX('All LEAs'!T:T,MATCH('High Poverty'!A:A,'All LEAs'!A:A,0))</f>
        <v>2215.0444588674345</v>
      </c>
    </row>
    <row r="482" spans="1:11" ht="15.6" x14ac:dyDescent="0.3">
      <c r="A482" s="19" t="s">
        <v>992</v>
      </c>
      <c r="B482" s="5" t="s">
        <v>475</v>
      </c>
      <c r="C482" s="5" t="s">
        <v>5</v>
      </c>
      <c r="D482" s="6">
        <v>4.4999999999999998E-2</v>
      </c>
      <c r="E482" s="7">
        <v>3199</v>
      </c>
      <c r="F482" s="21">
        <f t="shared" si="14"/>
        <v>639.80000000000007</v>
      </c>
      <c r="G482" s="21">
        <f t="shared" si="15"/>
        <v>1335163</v>
      </c>
      <c r="H482" s="35" t="s">
        <v>508</v>
      </c>
      <c r="I482" s="74">
        <f>INDEX('All LEAs'!L:L,MATCH('High Poverty'!A:A,'All LEAs'!A:A,0))</f>
        <v>2482.5173335541572</v>
      </c>
      <c r="J482" s="74">
        <f>INDEX('All LEAs'!P:P,MATCH('High Poverty'!A:A,'All LEAs'!A:A,0))</f>
        <v>2398.5818349484211</v>
      </c>
      <c r="K482" s="74">
        <f>INDEX('All LEAs'!T:T,MATCH('High Poverty'!A:A,'All LEAs'!A:A,0))</f>
        <v>2454.4638258736973</v>
      </c>
    </row>
    <row r="483" spans="1:11" ht="15.6" x14ac:dyDescent="0.3">
      <c r="A483" s="19" t="s">
        <v>796</v>
      </c>
      <c r="B483" s="5" t="s">
        <v>279</v>
      </c>
      <c r="C483" s="5" t="s">
        <v>5</v>
      </c>
      <c r="D483" s="6">
        <v>4.4000000000000004E-2</v>
      </c>
      <c r="E483" s="7">
        <v>4663</v>
      </c>
      <c r="F483" s="21">
        <f t="shared" si="14"/>
        <v>932.6</v>
      </c>
      <c r="G483" s="21">
        <f t="shared" si="15"/>
        <v>1339826</v>
      </c>
      <c r="H483" s="35" t="s">
        <v>508</v>
      </c>
      <c r="I483" s="74">
        <f>INDEX('All LEAs'!L:L,MATCH('High Poverty'!A:A,'All LEAs'!A:A,0))</f>
        <v>2348.5619335855399</v>
      </c>
      <c r="J483" s="74">
        <f>INDEX('All LEAs'!P:P,MATCH('High Poverty'!A:A,'All LEAs'!A:A,0))</f>
        <v>2501.906079776968</v>
      </c>
      <c r="K483" s="74">
        <f>INDEX('All LEAs'!T:T,MATCH('High Poverty'!A:A,'All LEAs'!A:A,0))</f>
        <v>2536.3939016801492</v>
      </c>
    </row>
    <row r="484" spans="1:11" ht="15.6" x14ac:dyDescent="0.3">
      <c r="A484" s="19" t="s">
        <v>937</v>
      </c>
      <c r="B484" s="5" t="s">
        <v>418</v>
      </c>
      <c r="C484" s="5" t="s">
        <v>5</v>
      </c>
      <c r="D484" s="6">
        <v>4.4000000000000004E-2</v>
      </c>
      <c r="E484" s="7">
        <v>7882</v>
      </c>
      <c r="F484" s="21">
        <f t="shared" si="14"/>
        <v>1576.4</v>
      </c>
      <c r="G484" s="21">
        <f t="shared" si="15"/>
        <v>1347708</v>
      </c>
      <c r="H484" s="35" t="s">
        <v>508</v>
      </c>
      <c r="I484" s="74">
        <f>INDEX('All LEAs'!L:L,MATCH('High Poverty'!A:A,'All LEAs'!A:A,0))</f>
        <v>1539.4760422428969</v>
      </c>
      <c r="J484" s="74">
        <f>INDEX('All LEAs'!P:P,MATCH('High Poverty'!A:A,'All LEAs'!A:A,0))</f>
        <v>1614.9054224816036</v>
      </c>
      <c r="K484" s="74">
        <f>INDEX('All LEAs'!T:T,MATCH('High Poverty'!A:A,'All LEAs'!A:A,0))</f>
        <v>1701.7751750477403</v>
      </c>
    </row>
    <row r="485" spans="1:11" ht="15.6" x14ac:dyDescent="0.3">
      <c r="A485" s="19" t="s">
        <v>706</v>
      </c>
      <c r="B485" s="5" t="s">
        <v>189</v>
      </c>
      <c r="C485" s="5" t="s">
        <v>5</v>
      </c>
      <c r="D485" s="6">
        <v>4.2999999999999997E-2</v>
      </c>
      <c r="E485" s="7">
        <v>4349</v>
      </c>
      <c r="F485" s="21">
        <f t="shared" si="14"/>
        <v>869.80000000000007</v>
      </c>
      <c r="G485" s="21">
        <f t="shared" si="15"/>
        <v>1352057</v>
      </c>
      <c r="H485" s="35" t="s">
        <v>508</v>
      </c>
      <c r="I485" s="74">
        <f>INDEX('All LEAs'!L:L,MATCH('High Poverty'!A:A,'All LEAs'!A:A,0))</f>
        <v>1539.2808251102247</v>
      </c>
      <c r="J485" s="74">
        <f>INDEX('All LEAs'!P:P,MATCH('High Poverty'!A:A,'All LEAs'!A:A,0))</f>
        <v>1736.1766865946195</v>
      </c>
      <c r="K485" s="74">
        <f>INDEX('All LEAs'!T:T,MATCH('High Poverty'!A:A,'All LEAs'!A:A,0))</f>
        <v>1849.8758185219831</v>
      </c>
    </row>
    <row r="486" spans="1:11" ht="15.6" x14ac:dyDescent="0.3">
      <c r="A486" s="19" t="s">
        <v>766</v>
      </c>
      <c r="B486" s="5" t="s">
        <v>249</v>
      </c>
      <c r="C486" s="5" t="s">
        <v>5</v>
      </c>
      <c r="D486" s="6">
        <v>4.2999999999999997E-2</v>
      </c>
      <c r="E486" s="7">
        <v>4652</v>
      </c>
      <c r="F486" s="21">
        <f t="shared" si="14"/>
        <v>930.40000000000009</v>
      </c>
      <c r="G486" s="21">
        <f t="shared" si="15"/>
        <v>1356709</v>
      </c>
      <c r="H486" s="35" t="s">
        <v>508</v>
      </c>
      <c r="I486" s="74">
        <f>INDEX('All LEAs'!L:L,MATCH('High Poverty'!A:A,'All LEAs'!A:A,0))</f>
        <v>1950.9138035264482</v>
      </c>
      <c r="J486" s="74">
        <f>INDEX('All LEAs'!P:P,MATCH('High Poverty'!A:A,'All LEAs'!A:A,0))</f>
        <v>2037.9428525365436</v>
      </c>
      <c r="K486" s="74">
        <f>INDEX('All LEAs'!T:T,MATCH('High Poverty'!A:A,'All LEAs'!A:A,0))</f>
        <v>2117.2353832828062</v>
      </c>
    </row>
    <row r="487" spans="1:11" ht="15.6" x14ac:dyDescent="0.3">
      <c r="A487" s="19" t="s">
        <v>541</v>
      </c>
      <c r="B487" s="5" t="s">
        <v>21</v>
      </c>
      <c r="C487" s="5" t="s">
        <v>5</v>
      </c>
      <c r="D487" s="6">
        <v>4.0999999999999995E-2</v>
      </c>
      <c r="E487" s="7">
        <v>4934</v>
      </c>
      <c r="F487" s="21">
        <f t="shared" si="14"/>
        <v>986.80000000000007</v>
      </c>
      <c r="G487" s="21">
        <f t="shared" si="15"/>
        <v>1361643</v>
      </c>
      <c r="H487" s="35" t="s">
        <v>508</v>
      </c>
      <c r="I487" s="74">
        <f>INDEX('All LEAs'!L:L,MATCH('High Poverty'!A:A,'All LEAs'!A:A,0))</f>
        <v>3599.0629436705021</v>
      </c>
      <c r="J487" s="74">
        <f>INDEX('All LEAs'!P:P,MATCH('High Poverty'!A:A,'All LEAs'!A:A,0))</f>
        <v>3688.567693554925</v>
      </c>
      <c r="K487" s="74">
        <f>INDEX('All LEAs'!T:T,MATCH('High Poverty'!A:A,'All LEAs'!A:A,0))</f>
        <v>3680.6351244567363</v>
      </c>
    </row>
    <row r="488" spans="1:11" ht="15.6" x14ac:dyDescent="0.3">
      <c r="A488" s="19" t="s">
        <v>935</v>
      </c>
      <c r="B488" s="5" t="s">
        <v>419</v>
      </c>
      <c r="C488" s="5" t="s">
        <v>5</v>
      </c>
      <c r="D488" s="6">
        <v>0.04</v>
      </c>
      <c r="E488" s="7">
        <v>4276</v>
      </c>
      <c r="F488" s="21">
        <f t="shared" si="14"/>
        <v>855.2</v>
      </c>
      <c r="G488" s="21">
        <f t="shared" si="15"/>
        <v>1365919</v>
      </c>
      <c r="H488" s="35" t="s">
        <v>508</v>
      </c>
      <c r="I488" s="74">
        <f>INDEX('All LEAs'!L:L,MATCH('High Poverty'!A:A,'All LEAs'!A:A,0))</f>
        <v>1148.559222410046</v>
      </c>
      <c r="J488" s="74">
        <f>INDEX('All LEAs'!P:P,MATCH('High Poverty'!A:A,'All LEAs'!A:A,0))</f>
        <v>1166.8255168381665</v>
      </c>
      <c r="K488" s="74">
        <f>INDEX('All LEAs'!T:T,MATCH('High Poverty'!A:A,'All LEAs'!A:A,0))</f>
        <v>1220.8327598072954</v>
      </c>
    </row>
    <row r="489" spans="1:11" ht="15.6" x14ac:dyDescent="0.3">
      <c r="A489" s="19" t="s">
        <v>978</v>
      </c>
      <c r="B489" s="5" t="s">
        <v>461</v>
      </c>
      <c r="C489" s="5" t="s">
        <v>5</v>
      </c>
      <c r="D489" s="6">
        <v>3.9E-2</v>
      </c>
      <c r="E489" s="7">
        <v>3756</v>
      </c>
      <c r="F489" s="21">
        <f t="shared" si="14"/>
        <v>751.2</v>
      </c>
      <c r="G489" s="21">
        <f t="shared" si="15"/>
        <v>1369675</v>
      </c>
      <c r="H489" s="35" t="s">
        <v>508</v>
      </c>
      <c r="I489" s="74">
        <f>INDEX('All LEAs'!L:L,MATCH('High Poverty'!A:A,'All LEAs'!A:A,0))</f>
        <v>1504.726026344676</v>
      </c>
      <c r="J489" s="74">
        <f>INDEX('All LEAs'!P:P,MATCH('High Poverty'!A:A,'All LEAs'!A:A,0))</f>
        <v>1504.0165654952075</v>
      </c>
      <c r="K489" s="74">
        <f>INDEX('All LEAs'!T:T,MATCH('High Poverty'!A:A,'All LEAs'!A:A,0))</f>
        <v>1567.2906443785387</v>
      </c>
    </row>
    <row r="490" spans="1:11" ht="15.6" x14ac:dyDescent="0.3">
      <c r="A490" s="19" t="s">
        <v>542</v>
      </c>
      <c r="B490" s="5" t="s">
        <v>22</v>
      </c>
      <c r="C490" s="5" t="s">
        <v>5</v>
      </c>
      <c r="D490" s="6">
        <v>3.7000000000000005E-2</v>
      </c>
      <c r="E490" s="7">
        <v>1853</v>
      </c>
      <c r="F490" s="21">
        <f t="shared" si="14"/>
        <v>370.6</v>
      </c>
      <c r="G490" s="21">
        <f t="shared" si="15"/>
        <v>1371528</v>
      </c>
      <c r="H490" s="35" t="s">
        <v>508</v>
      </c>
      <c r="I490" s="74">
        <f>INDEX('All LEAs'!L:L,MATCH('High Poverty'!A:A,'All LEAs'!A:A,0))</f>
        <v>1839.81740967204</v>
      </c>
      <c r="J490" s="74">
        <f>INDEX('All LEAs'!P:P,MATCH('High Poverty'!A:A,'All LEAs'!A:A,0))</f>
        <v>1820.8219266055048</v>
      </c>
      <c r="K490" s="74">
        <f>INDEX('All LEAs'!T:T,MATCH('High Poverty'!A:A,'All LEAs'!A:A,0))</f>
        <v>1883.3968337730871</v>
      </c>
    </row>
    <row r="491" spans="1:11" ht="15.6" x14ac:dyDescent="0.3">
      <c r="A491" s="19" t="s">
        <v>700</v>
      </c>
      <c r="B491" s="5" t="s">
        <v>183</v>
      </c>
      <c r="C491" s="5" t="s">
        <v>5</v>
      </c>
      <c r="D491" s="6">
        <v>3.7000000000000005E-2</v>
      </c>
      <c r="E491" s="7">
        <v>2696</v>
      </c>
      <c r="F491" s="21">
        <f t="shared" si="14"/>
        <v>539.20000000000005</v>
      </c>
      <c r="G491" s="21">
        <f t="shared" si="15"/>
        <v>1374224</v>
      </c>
      <c r="H491" s="35" t="s">
        <v>508</v>
      </c>
      <c r="I491" s="74">
        <f>INDEX('All LEAs'!L:L,MATCH('High Poverty'!A:A,'All LEAs'!A:A,0))</f>
        <v>2372.0776197283772</v>
      </c>
      <c r="J491" s="74">
        <f>INDEX('All LEAs'!P:P,MATCH('High Poverty'!A:A,'All LEAs'!A:A,0))</f>
        <v>2497.8721476261126</v>
      </c>
      <c r="K491" s="74">
        <f>INDEX('All LEAs'!T:T,MATCH('High Poverty'!A:A,'All LEAs'!A:A,0))</f>
        <v>2569.4381939304221</v>
      </c>
    </row>
    <row r="492" spans="1:11" ht="15.6" x14ac:dyDescent="0.3">
      <c r="A492" s="19" t="s">
        <v>888</v>
      </c>
      <c r="B492" s="5" t="s">
        <v>371</v>
      </c>
      <c r="C492" s="5" t="s">
        <v>5</v>
      </c>
      <c r="D492" s="6">
        <v>3.7000000000000005E-2</v>
      </c>
      <c r="E492" s="7">
        <v>3944</v>
      </c>
      <c r="F492" s="21">
        <f t="shared" si="14"/>
        <v>788.80000000000007</v>
      </c>
      <c r="G492" s="21">
        <f t="shared" si="15"/>
        <v>1378168</v>
      </c>
      <c r="H492" s="35" t="s">
        <v>508</v>
      </c>
      <c r="I492" s="74">
        <f>INDEX('All LEAs'!L:L,MATCH('High Poverty'!A:A,'All LEAs'!A:A,0))</f>
        <v>1229.3354540803275</v>
      </c>
      <c r="J492" s="74">
        <f>INDEX('All LEAs'!P:P,MATCH('High Poverty'!A:A,'All LEAs'!A:A,0))</f>
        <v>1247.995111561866</v>
      </c>
      <c r="K492" s="74">
        <f>INDEX('All LEAs'!T:T,MATCH('High Poverty'!A:A,'All LEAs'!A:A,0))</f>
        <v>1255.186977886978</v>
      </c>
    </row>
    <row r="493" spans="1:11" ht="15.6" x14ac:dyDescent="0.3">
      <c r="A493" s="19" t="s">
        <v>899</v>
      </c>
      <c r="B493" s="5" t="s">
        <v>382</v>
      </c>
      <c r="C493" s="5" t="s">
        <v>5</v>
      </c>
      <c r="D493" s="6">
        <v>3.7000000000000005E-2</v>
      </c>
      <c r="E493" s="7">
        <v>7250</v>
      </c>
      <c r="F493" s="21">
        <f t="shared" si="14"/>
        <v>1450</v>
      </c>
      <c r="G493" s="21">
        <f t="shared" si="15"/>
        <v>1385418</v>
      </c>
      <c r="H493" s="35" t="s">
        <v>508</v>
      </c>
      <c r="I493" s="74">
        <f>INDEX('All LEAs'!L:L,MATCH('High Poverty'!A:A,'All LEAs'!A:A,0))</f>
        <v>2421.4658286187387</v>
      </c>
      <c r="J493" s="74">
        <f>INDEX('All LEAs'!P:P,MATCH('High Poverty'!A:A,'All LEAs'!A:A,0))</f>
        <v>2468.9535075862068</v>
      </c>
      <c r="K493" s="74">
        <f>INDEX('All LEAs'!T:T,MATCH('High Poverty'!A:A,'All LEAs'!A:A,0))</f>
        <v>2483.1881495478474</v>
      </c>
    </row>
    <row r="494" spans="1:11" ht="15.6" x14ac:dyDescent="0.3">
      <c r="A494" s="19" t="s">
        <v>936</v>
      </c>
      <c r="B494" s="5" t="s">
        <v>420</v>
      </c>
      <c r="C494" s="5" t="s">
        <v>5</v>
      </c>
      <c r="D494" s="6">
        <v>3.7000000000000005E-2</v>
      </c>
      <c r="E494" s="7">
        <v>2555</v>
      </c>
      <c r="F494" s="21">
        <f t="shared" si="14"/>
        <v>511</v>
      </c>
      <c r="G494" s="21">
        <f t="shared" si="15"/>
        <v>1387973</v>
      </c>
      <c r="H494" s="35" t="s">
        <v>508</v>
      </c>
      <c r="I494" s="74">
        <f>INDEX('All LEAs'!L:L,MATCH('High Poverty'!A:A,'All LEAs'!A:A,0))</f>
        <v>940.90291731669265</v>
      </c>
      <c r="J494" s="74">
        <f>INDEX('All LEAs'!P:P,MATCH('High Poverty'!A:A,'All LEAs'!A:A,0))</f>
        <v>981.10421526418793</v>
      </c>
      <c r="K494" s="74">
        <f>INDEX('All LEAs'!T:T,MATCH('High Poverty'!A:A,'All LEAs'!A:A,0))</f>
        <v>1035.6065573770493</v>
      </c>
    </row>
    <row r="495" spans="1:11" ht="15.6" x14ac:dyDescent="0.3">
      <c r="A495" s="19" t="s">
        <v>753</v>
      </c>
      <c r="B495" s="5" t="s">
        <v>236</v>
      </c>
      <c r="C495" s="5" t="s">
        <v>5</v>
      </c>
      <c r="D495" s="6">
        <v>3.6000000000000004E-2</v>
      </c>
      <c r="E495" s="7">
        <v>8603</v>
      </c>
      <c r="F495" s="21">
        <f t="shared" si="14"/>
        <v>1720.6000000000001</v>
      </c>
      <c r="G495" s="21">
        <f t="shared" si="15"/>
        <v>1396576</v>
      </c>
      <c r="H495" s="35" t="s">
        <v>508</v>
      </c>
      <c r="I495" s="74">
        <f>INDEX('All LEAs'!L:L,MATCH('High Poverty'!A:A,'All LEAs'!A:A,0))</f>
        <v>807.27446114708607</v>
      </c>
      <c r="J495" s="74">
        <f>INDEX('All LEAs'!P:P,MATCH('High Poverty'!A:A,'All LEAs'!A:A,0))</f>
        <v>840.0315517842613</v>
      </c>
      <c r="K495" s="74">
        <f>INDEX('All LEAs'!T:T,MATCH('High Poverty'!A:A,'All LEAs'!A:A,0))</f>
        <v>895.31373243594282</v>
      </c>
    </row>
    <row r="496" spans="1:11" ht="15.6" x14ac:dyDescent="0.3">
      <c r="A496" s="19" t="s">
        <v>834</v>
      </c>
      <c r="B496" s="5" t="s">
        <v>317</v>
      </c>
      <c r="C496" s="5" t="s">
        <v>5</v>
      </c>
      <c r="D496" s="6">
        <v>3.6000000000000004E-2</v>
      </c>
      <c r="E496" s="7">
        <v>5347</v>
      </c>
      <c r="F496" s="21">
        <f t="shared" si="14"/>
        <v>1069.4000000000001</v>
      </c>
      <c r="G496" s="21">
        <f t="shared" si="15"/>
        <v>1401923</v>
      </c>
      <c r="H496" s="35" t="s">
        <v>508</v>
      </c>
      <c r="I496" s="74">
        <f>INDEX('All LEAs'!L:L,MATCH('High Poverty'!A:A,'All LEAs'!A:A,0))</f>
        <v>1458.0396625934709</v>
      </c>
      <c r="J496" s="74">
        <f>INDEX('All LEAs'!P:P,MATCH('High Poverty'!A:A,'All LEAs'!A:A,0))</f>
        <v>1562.1354423040957</v>
      </c>
      <c r="K496" s="74">
        <f>INDEX('All LEAs'!T:T,MATCH('High Poverty'!A:A,'All LEAs'!A:A,0))</f>
        <v>1591.634065934066</v>
      </c>
    </row>
    <row r="497" spans="1:11" ht="15.6" x14ac:dyDescent="0.3">
      <c r="A497" s="19" t="s">
        <v>990</v>
      </c>
      <c r="B497" s="5" t="s">
        <v>473</v>
      </c>
      <c r="C497" s="5" t="s">
        <v>5</v>
      </c>
      <c r="D497" s="6">
        <v>3.6000000000000004E-2</v>
      </c>
      <c r="E497" s="7">
        <v>11972</v>
      </c>
      <c r="F497" s="21">
        <f t="shared" si="14"/>
        <v>2394.4</v>
      </c>
      <c r="G497" s="21">
        <f t="shared" si="15"/>
        <v>1413895</v>
      </c>
      <c r="H497" s="35" t="s">
        <v>508</v>
      </c>
      <c r="I497" s="74">
        <f>INDEX('All LEAs'!L:L,MATCH('High Poverty'!A:A,'All LEAs'!A:A,0))</f>
        <v>1136.9318029770864</v>
      </c>
      <c r="J497" s="74">
        <f>INDEX('All LEAs'!P:P,MATCH('High Poverty'!A:A,'All LEAs'!A:A,0))</f>
        <v>1173.8043910791848</v>
      </c>
      <c r="K497" s="74">
        <f>INDEX('All LEAs'!T:T,MATCH('High Poverty'!A:A,'All LEAs'!A:A,0))</f>
        <v>1228.5255064076064</v>
      </c>
    </row>
    <row r="498" spans="1:11" ht="15.6" x14ac:dyDescent="0.3">
      <c r="A498" s="19" t="s">
        <v>918</v>
      </c>
      <c r="B498" s="5" t="s">
        <v>401</v>
      </c>
      <c r="C498" s="5" t="s">
        <v>5</v>
      </c>
      <c r="D498" s="6">
        <v>3.5000000000000003E-2</v>
      </c>
      <c r="E498" s="7">
        <v>3437</v>
      </c>
      <c r="F498" s="21">
        <f t="shared" si="14"/>
        <v>687.40000000000009</v>
      </c>
      <c r="G498" s="21">
        <f t="shared" si="15"/>
        <v>1417332</v>
      </c>
      <c r="H498" s="35" t="s">
        <v>508</v>
      </c>
      <c r="I498" s="74">
        <f>INDEX('All LEAs'!L:L,MATCH('High Poverty'!A:A,'All LEAs'!A:A,0))</f>
        <v>1291.5558283847981</v>
      </c>
      <c r="J498" s="74">
        <f>INDEX('All LEAs'!P:P,MATCH('High Poverty'!A:A,'All LEAs'!A:A,0))</f>
        <v>1352.075577538551</v>
      </c>
      <c r="K498" s="74">
        <f>INDEX('All LEAs'!T:T,MATCH('High Poverty'!A:A,'All LEAs'!A:A,0))</f>
        <v>1482.6552425210573</v>
      </c>
    </row>
    <row r="499" spans="1:11" ht="15.6" x14ac:dyDescent="0.3">
      <c r="A499" s="19" t="s">
        <v>589</v>
      </c>
      <c r="B499" s="5" t="s">
        <v>72</v>
      </c>
      <c r="C499" s="5" t="s">
        <v>5</v>
      </c>
      <c r="D499" s="6">
        <v>3.4000000000000002E-2</v>
      </c>
      <c r="E499" s="7">
        <v>17571</v>
      </c>
      <c r="F499" s="21">
        <f t="shared" si="14"/>
        <v>3514.2000000000003</v>
      </c>
      <c r="G499" s="21">
        <f t="shared" si="15"/>
        <v>1434903</v>
      </c>
      <c r="H499" s="35" t="s">
        <v>508</v>
      </c>
      <c r="I499" s="74">
        <f>INDEX('All LEAs'!L:L,MATCH('High Poverty'!A:A,'All LEAs'!A:A,0))</f>
        <v>1394.3018859745391</v>
      </c>
      <c r="J499" s="74">
        <f>INDEX('All LEAs'!P:P,MATCH('High Poverty'!A:A,'All LEAs'!A:A,0))</f>
        <v>1473.6402333390245</v>
      </c>
      <c r="K499" s="74">
        <f>INDEX('All LEAs'!T:T,MATCH('High Poverty'!A:A,'All LEAs'!A:A,0))</f>
        <v>1517.0642462869175</v>
      </c>
    </row>
    <row r="500" spans="1:11" ht="15.6" x14ac:dyDescent="0.3">
      <c r="A500" s="19" t="s">
        <v>790</v>
      </c>
      <c r="B500" s="5" t="s">
        <v>273</v>
      </c>
      <c r="C500" s="5" t="s">
        <v>5</v>
      </c>
      <c r="D500" s="6">
        <v>3.4000000000000002E-2</v>
      </c>
      <c r="E500" s="7">
        <v>1941</v>
      </c>
      <c r="F500" s="21">
        <f t="shared" si="14"/>
        <v>388.20000000000005</v>
      </c>
      <c r="G500" s="21">
        <f t="shared" si="15"/>
        <v>1436844</v>
      </c>
      <c r="H500" s="35" t="s">
        <v>508</v>
      </c>
      <c r="I500" s="74">
        <f>INDEX('All LEAs'!L:L,MATCH('High Poverty'!A:A,'All LEAs'!A:A,0))</f>
        <v>5294.1897157107223</v>
      </c>
      <c r="J500" s="74">
        <f>INDEX('All LEAs'!P:P,MATCH('High Poverty'!A:A,'All LEAs'!A:A,0))</f>
        <v>5571.3328593508504</v>
      </c>
      <c r="K500" s="74">
        <f>INDEX('All LEAs'!T:T,MATCH('High Poverty'!A:A,'All LEAs'!A:A,0))</f>
        <v>5749.0728029121165</v>
      </c>
    </row>
    <row r="501" spans="1:11" ht="15.6" x14ac:dyDescent="0.3">
      <c r="A501" s="19" t="s">
        <v>707</v>
      </c>
      <c r="B501" s="5" t="s">
        <v>190</v>
      </c>
      <c r="C501" s="5" t="s">
        <v>5</v>
      </c>
      <c r="D501" s="6">
        <v>3.3000000000000002E-2</v>
      </c>
      <c r="E501" s="7">
        <v>6563</v>
      </c>
      <c r="F501" s="21">
        <f t="shared" si="14"/>
        <v>1312.6000000000001</v>
      </c>
      <c r="G501" s="21">
        <f t="shared" si="15"/>
        <v>1443407</v>
      </c>
      <c r="H501" s="35" t="s">
        <v>508</v>
      </c>
      <c r="I501" s="74">
        <f>INDEX('All LEAs'!L:L,MATCH('High Poverty'!A:A,'All LEAs'!A:A,0))</f>
        <v>924.65894769613953</v>
      </c>
      <c r="J501" s="74">
        <f>INDEX('All LEAs'!P:P,MATCH('High Poverty'!A:A,'All LEAs'!A:A,0))</f>
        <v>939.55079841535883</v>
      </c>
      <c r="K501" s="74">
        <f>INDEX('All LEAs'!T:T,MATCH('High Poverty'!A:A,'All LEAs'!A:A,0))</f>
        <v>1009.5562661793817</v>
      </c>
    </row>
    <row r="502" spans="1:11" ht="15.6" x14ac:dyDescent="0.3">
      <c r="A502" s="19" t="s">
        <v>859</v>
      </c>
      <c r="B502" s="5" t="s">
        <v>342</v>
      </c>
      <c r="C502" s="5" t="s">
        <v>5</v>
      </c>
      <c r="D502" s="6">
        <v>3.3000000000000002E-2</v>
      </c>
      <c r="E502" s="7">
        <v>4474</v>
      </c>
      <c r="F502" s="21">
        <f t="shared" si="14"/>
        <v>894.80000000000007</v>
      </c>
      <c r="G502" s="21">
        <f t="shared" si="15"/>
        <v>1447881</v>
      </c>
      <c r="H502" s="35" t="s">
        <v>508</v>
      </c>
      <c r="I502" s="74">
        <f>INDEX('All LEAs'!L:L,MATCH('High Poverty'!A:A,'All LEAs'!A:A,0))</f>
        <v>1504.833634590377</v>
      </c>
      <c r="J502" s="74">
        <f>INDEX('All LEAs'!P:P,MATCH('High Poverty'!A:A,'All LEAs'!A:A,0))</f>
        <v>1606.8589561913277</v>
      </c>
      <c r="K502" s="74">
        <f>INDEX('All LEAs'!T:T,MATCH('High Poverty'!A:A,'All LEAs'!A:A,0))</f>
        <v>1623.4043956043956</v>
      </c>
    </row>
    <row r="503" spans="1:11" ht="15.6" x14ac:dyDescent="0.3">
      <c r="A503" s="19" t="s">
        <v>626</v>
      </c>
      <c r="B503" s="5" t="s">
        <v>109</v>
      </c>
      <c r="C503" s="5" t="s">
        <v>5</v>
      </c>
      <c r="D503" s="6">
        <v>3.2000000000000001E-2</v>
      </c>
      <c r="E503" s="7">
        <v>10494</v>
      </c>
      <c r="F503" s="21">
        <f t="shared" si="14"/>
        <v>2098.8000000000002</v>
      </c>
      <c r="G503" s="21">
        <f t="shared" si="15"/>
        <v>1458375</v>
      </c>
      <c r="H503" s="35" t="s">
        <v>508</v>
      </c>
      <c r="I503" s="74">
        <f>INDEX('All LEAs'!L:L,MATCH('High Poverty'!A:A,'All LEAs'!A:A,0))</f>
        <v>1921.8798699501938</v>
      </c>
      <c r="J503" s="74">
        <f>INDEX('All LEAs'!P:P,MATCH('High Poverty'!A:A,'All LEAs'!A:A,0))</f>
        <v>2008.33749475891</v>
      </c>
      <c r="K503" s="74">
        <f>INDEX('All LEAs'!T:T,MATCH('High Poverty'!A:A,'All LEAs'!A:A,0))</f>
        <v>2057.2790319494929</v>
      </c>
    </row>
    <row r="504" spans="1:11" ht="15.6" x14ac:dyDescent="0.3">
      <c r="A504" s="19" t="s">
        <v>689</v>
      </c>
      <c r="B504" s="5" t="s">
        <v>172</v>
      </c>
      <c r="C504" s="5" t="s">
        <v>5</v>
      </c>
      <c r="D504" s="6">
        <v>3.2000000000000001E-2</v>
      </c>
      <c r="E504" s="7">
        <v>4510</v>
      </c>
      <c r="F504" s="21">
        <f t="shared" si="14"/>
        <v>902</v>
      </c>
      <c r="G504" s="21">
        <f t="shared" si="15"/>
        <v>1462885</v>
      </c>
      <c r="H504" s="35" t="s">
        <v>508</v>
      </c>
      <c r="I504" s="74">
        <f>INDEX('All LEAs'!L:L,MATCH('High Poverty'!A:A,'All LEAs'!A:A,0))</f>
        <v>967.76300233644872</v>
      </c>
      <c r="J504" s="74">
        <f>INDEX('All LEAs'!P:P,MATCH('High Poverty'!A:A,'All LEAs'!A:A,0))</f>
        <v>946.08521951219507</v>
      </c>
      <c r="K504" s="74">
        <f>INDEX('All LEAs'!T:T,MATCH('High Poverty'!A:A,'All LEAs'!A:A,0))</f>
        <v>993.12971800433843</v>
      </c>
    </row>
    <row r="505" spans="1:11" ht="15.6" x14ac:dyDescent="0.3">
      <c r="A505" s="19" t="s">
        <v>682</v>
      </c>
      <c r="B505" s="5" t="s">
        <v>165</v>
      </c>
      <c r="C505" s="5" t="s">
        <v>5</v>
      </c>
      <c r="D505" s="6">
        <v>0.03</v>
      </c>
      <c r="E505" s="7">
        <v>4575</v>
      </c>
      <c r="F505" s="21">
        <f t="shared" si="14"/>
        <v>915</v>
      </c>
      <c r="G505" s="21">
        <f t="shared" si="15"/>
        <v>1467460</v>
      </c>
      <c r="H505" s="35" t="s">
        <v>508</v>
      </c>
      <c r="I505" s="74">
        <f>INDEX('All LEAs'!L:L,MATCH('High Poverty'!A:A,'All LEAs'!A:A,0))</f>
        <v>1261.6219705263156</v>
      </c>
      <c r="J505" s="74">
        <f>INDEX('All LEAs'!P:P,MATCH('High Poverty'!A:A,'All LEAs'!A:A,0))</f>
        <v>1357.8002928961748</v>
      </c>
      <c r="K505" s="74">
        <f>INDEX('All LEAs'!T:T,MATCH('High Poverty'!A:A,'All LEAs'!A:A,0))</f>
        <v>1449.3170406576317</v>
      </c>
    </row>
    <row r="506" spans="1:11" ht="15.6" x14ac:dyDescent="0.3">
      <c r="A506" s="19" t="s">
        <v>761</v>
      </c>
      <c r="B506" s="5" t="s">
        <v>244</v>
      </c>
      <c r="C506" s="5" t="s">
        <v>5</v>
      </c>
      <c r="D506" s="6">
        <v>2.8999999999999998E-2</v>
      </c>
      <c r="E506" s="7">
        <v>3334</v>
      </c>
      <c r="F506" s="21">
        <f t="shared" si="14"/>
        <v>666.80000000000007</v>
      </c>
      <c r="G506" s="21">
        <f t="shared" si="15"/>
        <v>1470794</v>
      </c>
      <c r="H506" s="35" t="s">
        <v>508</v>
      </c>
      <c r="I506" s="74">
        <f>INDEX('All LEAs'!L:L,MATCH('High Poverty'!A:A,'All LEAs'!A:A,0))</f>
        <v>2179.3224772864933</v>
      </c>
      <c r="J506" s="74">
        <f>INDEX('All LEAs'!P:P,MATCH('High Poverty'!A:A,'All LEAs'!A:A,0))</f>
        <v>2186.0859268146369</v>
      </c>
      <c r="K506" s="74">
        <f>INDEX('All LEAs'!T:T,MATCH('High Poverty'!A:A,'All LEAs'!A:A,0))</f>
        <v>2153.6368101704711</v>
      </c>
    </row>
    <row r="507" spans="1:11" ht="15.6" x14ac:dyDescent="0.3">
      <c r="A507" s="19" t="s">
        <v>801</v>
      </c>
      <c r="B507" s="5" t="s">
        <v>284</v>
      </c>
      <c r="C507" s="5" t="s">
        <v>5</v>
      </c>
      <c r="D507" s="6">
        <v>2.8999999999999998E-2</v>
      </c>
      <c r="E507" s="7">
        <v>1303</v>
      </c>
      <c r="F507" s="21">
        <f t="shared" si="14"/>
        <v>260.60000000000002</v>
      </c>
      <c r="G507" s="21">
        <f t="shared" si="15"/>
        <v>1472097</v>
      </c>
      <c r="H507" s="35" t="s">
        <v>508</v>
      </c>
      <c r="I507" s="74">
        <f>INDEX('All LEAs'!L:L,MATCH('High Poverty'!A:A,'All LEAs'!A:A,0))</f>
        <v>1259.1839665211062</v>
      </c>
      <c r="J507" s="74">
        <f>INDEX('All LEAs'!P:P,MATCH('High Poverty'!A:A,'All LEAs'!A:A,0))</f>
        <v>1351.9140752110513</v>
      </c>
      <c r="K507" s="74">
        <f>INDEX('All LEAs'!T:T,MATCH('High Poverty'!A:A,'All LEAs'!A:A,0))</f>
        <v>1379.3302822273074</v>
      </c>
    </row>
    <row r="508" spans="1:11" ht="15.6" x14ac:dyDescent="0.3">
      <c r="A508" s="19" t="s">
        <v>642</v>
      </c>
      <c r="B508" s="5" t="s">
        <v>125</v>
      </c>
      <c r="C508" s="5" t="s">
        <v>5</v>
      </c>
      <c r="D508" s="6">
        <v>2.5000000000000001E-2</v>
      </c>
      <c r="E508" s="7">
        <v>12909</v>
      </c>
      <c r="F508" s="21">
        <f t="shared" si="14"/>
        <v>2581.8000000000002</v>
      </c>
      <c r="G508" s="21">
        <f t="shared" si="15"/>
        <v>1485006</v>
      </c>
      <c r="H508" s="35" t="s">
        <v>508</v>
      </c>
      <c r="I508" s="74">
        <f>INDEX('All LEAs'!L:L,MATCH('High Poverty'!A:A,'All LEAs'!A:A,0))</f>
        <v>1568.1896112227548</v>
      </c>
      <c r="J508" s="74">
        <f>INDEX('All LEAs'!P:P,MATCH('High Poverty'!A:A,'All LEAs'!A:A,0))</f>
        <v>1616.0259578588582</v>
      </c>
      <c r="K508" s="74">
        <f>INDEX('All LEAs'!T:T,MATCH('High Poverty'!A:A,'All LEAs'!A:A,0))</f>
        <v>1655.9936447166922</v>
      </c>
    </row>
    <row r="509" spans="1:11" ht="15.6" x14ac:dyDescent="0.3">
      <c r="A509" s="19" t="s">
        <v>805</v>
      </c>
      <c r="B509" s="5" t="s">
        <v>288</v>
      </c>
      <c r="C509" s="5" t="s">
        <v>5</v>
      </c>
      <c r="D509" s="6">
        <v>2.5000000000000001E-2</v>
      </c>
      <c r="E509" s="7">
        <v>8499</v>
      </c>
      <c r="F509" s="21">
        <f t="shared" si="14"/>
        <v>1699.8000000000002</v>
      </c>
      <c r="G509" s="21">
        <f t="shared" si="15"/>
        <v>1493505</v>
      </c>
      <c r="H509" s="35" t="s">
        <v>508</v>
      </c>
      <c r="I509" s="74">
        <f>INDEX('All LEAs'!L:L,MATCH('High Poverty'!A:A,'All LEAs'!A:A,0))</f>
        <v>1581.855758860238</v>
      </c>
      <c r="J509" s="74">
        <f>INDEX('All LEAs'!P:P,MATCH('High Poverty'!A:A,'All LEAs'!A:A,0))</f>
        <v>1625.7085586539592</v>
      </c>
      <c r="K509" s="74">
        <f>INDEX('All LEAs'!T:T,MATCH('High Poverty'!A:A,'All LEAs'!A:A,0))</f>
        <v>1702.6299751978268</v>
      </c>
    </row>
    <row r="510" spans="1:11" ht="15.6" x14ac:dyDescent="0.3">
      <c r="A510" s="19" t="s">
        <v>970</v>
      </c>
      <c r="B510" s="5" t="s">
        <v>453</v>
      </c>
      <c r="C510" s="5" t="s">
        <v>5</v>
      </c>
      <c r="D510" s="6">
        <v>2.5000000000000001E-2</v>
      </c>
      <c r="E510" s="7">
        <v>3955</v>
      </c>
      <c r="F510" s="21">
        <f t="shared" si="14"/>
        <v>791</v>
      </c>
      <c r="G510" s="21">
        <f t="shared" si="15"/>
        <v>1497460</v>
      </c>
      <c r="H510" s="35" t="s">
        <v>508</v>
      </c>
      <c r="I510" s="74">
        <f>INDEX('All LEAs'!L:L,MATCH('High Poverty'!A:A,'All LEAs'!A:A,0))</f>
        <v>1196.8606859116705</v>
      </c>
      <c r="J510" s="74">
        <f>INDEX('All LEAs'!P:P,MATCH('High Poverty'!A:A,'All LEAs'!A:A,0))</f>
        <v>1263.335992414665</v>
      </c>
      <c r="K510" s="74">
        <f>INDEX('All LEAs'!T:T,MATCH('High Poverty'!A:A,'All LEAs'!A:A,0))</f>
        <v>1258.4145741014279</v>
      </c>
    </row>
    <row r="511" spans="1:11" ht="15.6" x14ac:dyDescent="0.3">
      <c r="A511" s="19" t="s">
        <v>965</v>
      </c>
      <c r="B511" s="5" t="s">
        <v>448</v>
      </c>
      <c r="C511" s="5" t="s">
        <v>5</v>
      </c>
      <c r="D511" s="6">
        <v>2.4E-2</v>
      </c>
      <c r="E511" s="7">
        <v>3893</v>
      </c>
      <c r="F511" s="21">
        <f t="shared" si="14"/>
        <v>778.6</v>
      </c>
      <c r="G511" s="21">
        <f t="shared" si="15"/>
        <v>1501353</v>
      </c>
      <c r="H511" s="35" t="s">
        <v>508</v>
      </c>
      <c r="I511" s="74">
        <f>INDEX('All LEAs'!L:L,MATCH('High Poverty'!A:A,'All LEAs'!A:A,0))</f>
        <v>1253.206057157309</v>
      </c>
      <c r="J511" s="74">
        <f>INDEX('All LEAs'!P:P,MATCH('High Poverty'!A:A,'All LEAs'!A:A,0))</f>
        <v>1299.7090649884408</v>
      </c>
      <c r="K511" s="74">
        <f>INDEX('All LEAs'!T:T,MATCH('High Poverty'!A:A,'All LEAs'!A:A,0))</f>
        <v>1347.7585853408509</v>
      </c>
    </row>
    <row r="512" spans="1:11" ht="15.6" x14ac:dyDescent="0.3">
      <c r="A512" s="19" t="s">
        <v>974</v>
      </c>
      <c r="B512" s="5" t="s">
        <v>457</v>
      </c>
      <c r="C512" s="5" t="s">
        <v>5</v>
      </c>
      <c r="D512" s="6">
        <v>2.3E-2</v>
      </c>
      <c r="E512" s="7">
        <v>4028</v>
      </c>
      <c r="F512" s="21">
        <f t="shared" si="14"/>
        <v>805.6</v>
      </c>
      <c r="G512" s="21">
        <f t="shared" si="15"/>
        <v>1505381</v>
      </c>
      <c r="H512" s="35" t="s">
        <v>508</v>
      </c>
      <c r="I512" s="74">
        <f>INDEX('All LEAs'!L:L,MATCH('High Poverty'!A:A,'All LEAs'!A:A,0))</f>
        <v>1574.0391935881628</v>
      </c>
      <c r="J512" s="74">
        <f>INDEX('All LEAs'!P:P,MATCH('High Poverty'!A:A,'All LEAs'!A:A,0))</f>
        <v>1617.9936395233367</v>
      </c>
      <c r="K512" s="74">
        <f>INDEX('All LEAs'!T:T,MATCH('High Poverty'!A:A,'All LEAs'!A:A,0))</f>
        <v>1717.8568886629384</v>
      </c>
    </row>
    <row r="513" spans="1:11" ht="15.6" x14ac:dyDescent="0.3">
      <c r="A513" s="19" t="s">
        <v>854</v>
      </c>
      <c r="B513" s="5" t="s">
        <v>337</v>
      </c>
      <c r="C513" s="5" t="s">
        <v>5</v>
      </c>
      <c r="D513" s="6">
        <v>2.2000000000000002E-2</v>
      </c>
      <c r="E513" s="7">
        <v>3933</v>
      </c>
      <c r="F513" s="21">
        <f t="shared" si="14"/>
        <v>786.6</v>
      </c>
      <c r="G513" s="21">
        <f t="shared" si="15"/>
        <v>1509314</v>
      </c>
      <c r="H513" s="35" t="s">
        <v>508</v>
      </c>
      <c r="I513" s="74">
        <f>INDEX('All LEAs'!L:L,MATCH('High Poverty'!A:A,'All LEAs'!A:A,0))</f>
        <v>1760.8963710073708</v>
      </c>
      <c r="J513" s="74">
        <f>INDEX('All LEAs'!P:P,MATCH('High Poverty'!A:A,'All LEAs'!A:A,0))</f>
        <v>1853.0134350368676</v>
      </c>
      <c r="K513" s="74">
        <f>INDEX('All LEAs'!T:T,MATCH('High Poverty'!A:A,'All LEAs'!A:A,0))</f>
        <v>1881.3960396039604</v>
      </c>
    </row>
    <row r="514" spans="1:11" ht="15.6" x14ac:dyDescent="0.3">
      <c r="A514" s="19" t="s">
        <v>950</v>
      </c>
      <c r="B514" s="5" t="s">
        <v>433</v>
      </c>
      <c r="C514" s="5" t="s">
        <v>5</v>
      </c>
      <c r="D514" s="6">
        <v>2.1000000000000001E-2</v>
      </c>
      <c r="E514" s="7">
        <v>6957</v>
      </c>
      <c r="F514" s="21">
        <f t="shared" si="14"/>
        <v>1391.4</v>
      </c>
      <c r="G514" s="21">
        <f t="shared" si="15"/>
        <v>1516271</v>
      </c>
      <c r="H514" s="35" t="s">
        <v>508</v>
      </c>
      <c r="I514" s="74">
        <f>INDEX('All LEAs'!L:L,MATCH('High Poverty'!A:A,'All LEAs'!A:A,0))</f>
        <v>838.62329413431564</v>
      </c>
      <c r="J514" s="74">
        <f>INDEX('All LEAs'!P:P,MATCH('High Poverty'!A:A,'All LEAs'!A:A,0))</f>
        <v>875.20137415552676</v>
      </c>
      <c r="K514" s="74">
        <f>INDEX('All LEAs'!T:T,MATCH('High Poverty'!A:A,'All LEAs'!A:A,0))</f>
        <v>925.39953810623558</v>
      </c>
    </row>
    <row r="515" spans="1:11" s="70" customFormat="1" ht="16.2" thickBot="1" x14ac:dyDescent="0.35">
      <c r="A515" s="12"/>
      <c r="B515" s="12"/>
      <c r="C515" s="12"/>
      <c r="D515" s="13"/>
      <c r="E515" s="22">
        <f>SUM(E16:E514)</f>
        <v>1516271</v>
      </c>
      <c r="F515" s="23">
        <f>SUM(F16:F514)</f>
        <v>303254.1999999999</v>
      </c>
      <c r="G515" s="23"/>
      <c r="H515" s="16"/>
      <c r="I515" s="48"/>
    </row>
    <row r="516" spans="1:11" ht="12.75" customHeight="1" x14ac:dyDescent="0.3">
      <c r="A516" s="18"/>
    </row>
  </sheetData>
  <autoFilter ref="A14:H514" xr:uid="{92B25F98-CA53-4FDE-9EA7-2E2B01B0F26D}"/>
  <sortState xmlns:xlrd2="http://schemas.microsoft.com/office/spreadsheetml/2017/richdata2" ref="A16:H514">
    <sortCondition descending="1" ref="C16:C514"/>
  </sortState>
  <mergeCells count="4">
    <mergeCell ref="A13:D13"/>
    <mergeCell ref="E13:H13"/>
    <mergeCell ref="A5:K5"/>
    <mergeCell ref="I14:K14"/>
  </mergeCells>
  <pageMargins left="0.7" right="0.7" top="0.75" bottom="0.75" header="0.3" footer="0.3"/>
  <pageSetup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All LEAs</vt:lpstr>
      <vt:lpstr>High Need</vt:lpstr>
      <vt:lpstr>High Poverty</vt:lpstr>
      <vt:lpstr>'High Need'!Print_Titles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Sites, Jessica</dc:creator>
  <cp:lastModifiedBy>Barrick, Hannah</cp:lastModifiedBy>
  <cp:lastPrinted>2021-07-29T12:48:22Z</cp:lastPrinted>
  <dcterms:created xsi:type="dcterms:W3CDTF">2021-07-20T17:02:49Z</dcterms:created>
  <dcterms:modified xsi:type="dcterms:W3CDTF">2022-03-28T13:41:43Z</dcterms:modified>
</cp:coreProperties>
</file>